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C:\Users\avillarica\College Files\Murphy Deans Group Share\AcaPer\Range Adjustments\23-24\"/>
    </mc:Choice>
  </mc:AlternateContent>
  <xr:revisionPtr revIDLastSave="0" documentId="13_ncr:1_{C242E7E3-8E01-4B81-B7A5-F6AA141B5D7D}" xr6:coauthVersionLast="47" xr6:coauthVersionMax="47" xr10:uidLastSave="{00000000-0000-0000-0000-000000000000}"/>
  <bookViews>
    <workbookView xWindow="7730" yWindow="2080" windowWidth="16860" windowHeight="13760" activeTab="1" xr2:uid="{00000000-000D-0000-FFFF-FFFF00000000}"/>
  </bookViews>
  <sheets>
    <sheet name="No Action" sheetId="9" r:id="rId1"/>
    <sheet name="W Action" sheetId="10" r:id="rId2"/>
    <sheet name="RA for Prof AS FAS" sheetId="8"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5" i="8" l="1"/>
  <c r="A4" i="8"/>
  <c r="A6" i="10"/>
  <c r="A10" i="10"/>
  <c r="A13" i="10"/>
  <c r="A14" i="9"/>
  <c r="A12" i="9"/>
  <c r="A11" i="9"/>
  <c r="A10" i="9"/>
  <c r="A4" i="9"/>
  <c r="A12" i="10"/>
  <c r="U24" i="8"/>
  <c r="T24" i="8"/>
  <c r="M24" i="8"/>
  <c r="L24" i="8"/>
  <c r="U23" i="8"/>
  <c r="T23" i="8"/>
  <c r="M23" i="8"/>
  <c r="L23" i="8"/>
  <c r="U22" i="8"/>
  <c r="T22" i="8"/>
  <c r="M22" i="8"/>
  <c r="L22" i="8"/>
  <c r="U21" i="8"/>
  <c r="T21" i="8"/>
  <c r="M21" i="8"/>
  <c r="L21" i="8"/>
  <c r="U20" i="8"/>
  <c r="T20" i="8"/>
  <c r="M20" i="8"/>
  <c r="L20" i="8"/>
  <c r="U19" i="8"/>
  <c r="T19" i="8"/>
  <c r="M19" i="8"/>
  <c r="L19" i="8"/>
  <c r="U18" i="8"/>
  <c r="T18" i="8"/>
  <c r="M18" i="8"/>
  <c r="L18" i="8"/>
  <c r="U17" i="8"/>
  <c r="T17" i="8"/>
  <c r="M17" i="8"/>
  <c r="L17" i="8"/>
  <c r="U16" i="8"/>
  <c r="T16" i="8"/>
  <c r="M16" i="8"/>
  <c r="L16" i="8"/>
  <c r="U14" i="8"/>
  <c r="T14" i="8"/>
  <c r="M14" i="8"/>
  <c r="L14" i="8"/>
  <c r="U13" i="8"/>
  <c r="T13" i="8"/>
  <c r="M13" i="8"/>
  <c r="L13" i="8"/>
  <c r="U12" i="8"/>
  <c r="T12" i="8"/>
  <c r="M12" i="8"/>
  <c r="L12" i="8"/>
  <c r="U11" i="8"/>
  <c r="T11" i="8"/>
  <c r="M11" i="8"/>
  <c r="L11" i="8"/>
  <c r="U10" i="8"/>
  <c r="T10" i="8"/>
  <c r="M10" i="8"/>
  <c r="L10" i="8"/>
  <c r="U8" i="8"/>
  <c r="T8" i="8"/>
  <c r="M8" i="8"/>
  <c r="L8" i="8"/>
  <c r="U7" i="8"/>
  <c r="T7" i="8"/>
  <c r="M7" i="8"/>
  <c r="L7" i="8"/>
  <c r="U6" i="8"/>
  <c r="T6" i="8"/>
  <c r="M6" i="8"/>
  <c r="L6" i="8"/>
  <c r="U5" i="8"/>
  <c r="T5" i="8"/>
  <c r="M5" i="8"/>
  <c r="L5" i="8"/>
  <c r="U4" i="8"/>
  <c r="T4" i="8"/>
  <c r="M4" i="8"/>
  <c r="L4" i="8"/>
  <c r="U3" i="8"/>
  <c r="T3" i="8"/>
  <c r="M3" i="8"/>
  <c r="L3" i="8"/>
  <c r="U24" i="10"/>
  <c r="T24" i="10"/>
  <c r="M24" i="10"/>
  <c r="L24" i="10"/>
  <c r="U23" i="10"/>
  <c r="T23" i="10"/>
  <c r="M23" i="10"/>
  <c r="L23" i="10"/>
  <c r="U22" i="10"/>
  <c r="T22" i="10"/>
  <c r="M22" i="10"/>
  <c r="L22" i="10"/>
  <c r="U21" i="10"/>
  <c r="T21" i="10"/>
  <c r="M21" i="10"/>
  <c r="L21" i="10"/>
  <c r="U20" i="10"/>
  <c r="T20" i="10"/>
  <c r="M20" i="10"/>
  <c r="L20" i="10"/>
  <c r="U19" i="10"/>
  <c r="T19" i="10"/>
  <c r="M19" i="10"/>
  <c r="L19" i="10"/>
  <c r="U18" i="10"/>
  <c r="T18" i="10"/>
  <c r="M18" i="10"/>
  <c r="L18" i="10"/>
  <c r="U17" i="10"/>
  <c r="T17" i="10"/>
  <c r="M17" i="10"/>
  <c r="L17" i="10"/>
  <c r="U16" i="10"/>
  <c r="T16" i="10"/>
  <c r="M16" i="10"/>
  <c r="L16" i="10"/>
  <c r="U14" i="10"/>
  <c r="T14" i="10"/>
  <c r="M14" i="10"/>
  <c r="L14" i="10"/>
  <c r="U13" i="10"/>
  <c r="T13" i="10"/>
  <c r="M13" i="10"/>
  <c r="L13" i="10"/>
  <c r="U12" i="10"/>
  <c r="T12" i="10"/>
  <c r="M12" i="10"/>
  <c r="L12" i="10"/>
  <c r="U11" i="10"/>
  <c r="T11" i="10"/>
  <c r="M11" i="10"/>
  <c r="L11" i="10"/>
  <c r="U10" i="10"/>
  <c r="T10" i="10"/>
  <c r="M10" i="10"/>
  <c r="L10" i="10"/>
  <c r="U8" i="10"/>
  <c r="T8" i="10"/>
  <c r="M8" i="10"/>
  <c r="L8" i="10"/>
  <c r="U7" i="10"/>
  <c r="T7" i="10"/>
  <c r="M7" i="10"/>
  <c r="L7" i="10"/>
  <c r="U6" i="10"/>
  <c r="T6" i="10"/>
  <c r="M6" i="10"/>
  <c r="L6" i="10"/>
  <c r="U5" i="10"/>
  <c r="T5" i="10"/>
  <c r="M5" i="10"/>
  <c r="L5" i="10"/>
  <c r="U4" i="10"/>
  <c r="T4" i="10"/>
  <c r="M4" i="10"/>
  <c r="L4" i="10"/>
  <c r="U3" i="10"/>
  <c r="T3" i="10"/>
  <c r="M3" i="10"/>
  <c r="L3" i="10"/>
  <c r="A8" i="9"/>
  <c r="L17" i="9"/>
  <c r="L18" i="9"/>
  <c r="L19" i="9"/>
  <c r="L20" i="9"/>
  <c r="L21" i="9"/>
  <c r="L22" i="9"/>
  <c r="L23" i="9"/>
  <c r="L24" i="9"/>
  <c r="L16" i="9"/>
  <c r="L11" i="9"/>
  <c r="L12" i="9"/>
  <c r="L13" i="9"/>
  <c r="L14" i="9"/>
  <c r="L10" i="9"/>
  <c r="L4" i="9"/>
  <c r="L5" i="9"/>
  <c r="L6" i="9"/>
  <c r="L7" i="9"/>
  <c r="L8" i="9"/>
  <c r="L3" i="9"/>
  <c r="U24" i="9"/>
  <c r="U3" i="9"/>
  <c r="T17" i="9"/>
  <c r="T18" i="9"/>
  <c r="T19" i="9"/>
  <c r="T20" i="9"/>
  <c r="T21" i="9"/>
  <c r="T22" i="9"/>
  <c r="T23" i="9"/>
  <c r="T24" i="9"/>
  <c r="T16" i="9"/>
  <c r="T11" i="9"/>
  <c r="T12" i="9"/>
  <c r="T13" i="9"/>
  <c r="T14" i="9"/>
  <c r="T10" i="9"/>
  <c r="T4" i="9"/>
  <c r="T5" i="9"/>
  <c r="T6" i="9"/>
  <c r="T7" i="9"/>
  <c r="T8" i="9"/>
  <c r="T3" i="9"/>
  <c r="M24" i="9"/>
  <c r="U23" i="9"/>
  <c r="M23" i="9"/>
  <c r="U22" i="9"/>
  <c r="M22" i="9"/>
  <c r="U21" i="9"/>
  <c r="M21" i="9"/>
  <c r="U20" i="9"/>
  <c r="M20" i="9"/>
  <c r="U19" i="9"/>
  <c r="M19" i="9"/>
  <c r="U18" i="9"/>
  <c r="M18" i="9"/>
  <c r="U17" i="9"/>
  <c r="M17" i="9"/>
  <c r="U16" i="9"/>
  <c r="M16" i="9"/>
  <c r="U14" i="9"/>
  <c r="M14" i="9"/>
  <c r="U13" i="9"/>
  <c r="M13" i="9"/>
  <c r="U12" i="9"/>
  <c r="M12" i="9"/>
  <c r="U11" i="9"/>
  <c r="M11" i="9"/>
  <c r="U10" i="9"/>
  <c r="M10" i="9"/>
  <c r="U8" i="9"/>
  <c r="M8" i="9"/>
  <c r="U7" i="9"/>
  <c r="M7" i="9"/>
  <c r="U6" i="9"/>
  <c r="M6" i="9"/>
  <c r="U5" i="9"/>
  <c r="M5" i="9"/>
  <c r="U4" i="9"/>
  <c r="M4" i="9"/>
  <c r="M3" i="9"/>
  <c r="A13" i="9" l="1"/>
  <c r="A14" i="10"/>
  <c r="A15" i="10" s="1"/>
  <c r="A16" i="10" s="1"/>
  <c r="A6" i="8"/>
</calcChain>
</file>

<file path=xl/sharedStrings.xml><?xml version="1.0" encoding="utf-8"?>
<sst xmlns="http://schemas.openxmlformats.org/spreadsheetml/2006/main" count="193" uniqueCount="39">
  <si>
    <t>N/A</t>
  </si>
  <si>
    <t>Associate Rank</t>
  </si>
  <si>
    <t>Assistant Rank</t>
  </si>
  <si>
    <t>Full Professor Rank</t>
  </si>
  <si>
    <t>Round to nearest $100</t>
  </si>
  <si>
    <t>RA Annual Salary</t>
  </si>
  <si>
    <t>Table 1</t>
  </si>
  <si>
    <t>10/22 Annual</t>
  </si>
  <si>
    <t>10/22 Monthly</t>
  </si>
  <si>
    <t>Professor 5 Current Off-Scale Salary</t>
  </si>
  <si>
    <t>2022 on scale rate at Prof 5</t>
  </si>
  <si>
    <t>Above Scale Range Adjusted Salary Calculation</t>
  </si>
  <si>
    <t>10/23 Annual</t>
  </si>
  <si>
    <t>10/23 Monthly</t>
  </si>
  <si>
    <t>4.6% salary Inc</t>
  </si>
  <si>
    <t>2023 on scale rate at Prof 5</t>
  </si>
  <si>
    <t>4.6% increase of the off-scale amount</t>
  </si>
  <si>
    <t>4.6% increase of the 2022 off-scale amount</t>
  </si>
  <si>
    <t xml:space="preserve">Current off-scale amount (2022) </t>
  </si>
  <si>
    <t>No Personnel Action</t>
  </si>
  <si>
    <t>Assoc Professor 3 (Table 3) Current Off-Scale Salary</t>
  </si>
  <si>
    <t>Approved Professor 1 (Table 3) New Salary</t>
  </si>
  <si>
    <t>2022 on scale rate at Prof 1 (Table 3)</t>
  </si>
  <si>
    <t>2023 on scale rate at Prof 1 (Table 3)</t>
  </si>
  <si>
    <t>Current off-scale amount (with approved action)</t>
  </si>
  <si>
    <t>The Process</t>
  </si>
  <si>
    <t>A. Take the 2022 off-scale amount and multiply by 4.6%;</t>
  </si>
  <si>
    <t>B. Add the 2023 Scale Rate to the current off-scale amount and the 4.6% off-scale calculation;</t>
  </si>
  <si>
    <t>C. Round to the nearest hundred.</t>
  </si>
  <si>
    <t>A. Take the 2022 total salary and multiply it by the range adjustment factor, i.e., 1.046;</t>
  </si>
  <si>
    <t>B. Round to the nearest hundred.</t>
  </si>
  <si>
    <t>Professor AY FAS1 Current Off-Scale Salary eff 7/1/23</t>
  </si>
  <si>
    <t>4.6% increase</t>
  </si>
  <si>
    <t>ADDITIONAL NOTES:</t>
  </si>
  <si>
    <t>• Do not multiply the 2022 Scale Rate by 1.046 to calculate the 2023 Scale Rate. The dollar amounts may not match the Table due to rounding and smoothing by UC Office of the President. Please only refer to the 2023–2024 Current Academic Salary Scales.</t>
  </si>
  <si>
    <t>• For all academic salaries: Take the new range adjusted annual salary and divide by 12 for the new monthly rate. Monthly academic salaries always end in .00, .33 or .67</t>
  </si>
  <si>
    <t>With Personnel Action</t>
  </si>
  <si>
    <t>Promo from Assoc Prof 3 to Prof 1 AY B/E/E (Table 3)</t>
  </si>
  <si>
    <t>Table 3 (B/E/E - Economics)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</si>
</sst>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_);[Red]\(&quot;$&quot;#,##0\)"/>
    <numFmt numFmtId="8" formatCode="&quot;$&quot;#,##0.00_);[Red]\(&quot;$&quot;#,##0.00\)"/>
    <numFmt numFmtId="44" formatCode="_(&quot;$&quot;* #,##0.00_);_(&quot;$&quot;* \(#,##0.00\);_(&quot;$&quot;* &quot;-&quot;??_);_(@_)"/>
  </numFmts>
  <fonts count="9" x14ac:knownFonts="1">
    <font>
      <sz val="11"/>
      <color theme="1"/>
      <name val="Calibri"/>
      <family val="2"/>
      <scheme val="minor"/>
    </font>
    <font>
      <sz val="11"/>
      <color theme="1"/>
      <name val="Calibri"/>
      <family val="2"/>
      <scheme val="minor"/>
    </font>
    <font>
      <b/>
      <sz val="11"/>
      <color theme="1"/>
      <name val="Calibri"/>
      <family val="2"/>
      <scheme val="minor"/>
    </font>
    <font>
      <sz val="12"/>
      <color rgb="FF000000"/>
      <name val="Arial"/>
      <family val="2"/>
    </font>
    <font>
      <sz val="9.5"/>
      <color rgb="FF000000"/>
      <name val="Arial"/>
      <family val="2"/>
    </font>
    <font>
      <b/>
      <sz val="11"/>
      <color rgb="FFFF0000"/>
      <name val="Calibri"/>
      <family val="2"/>
      <scheme val="minor"/>
    </font>
    <font>
      <sz val="11"/>
      <color rgb="FF000000"/>
      <name val="Calibri"/>
      <family val="2"/>
      <scheme val="minor"/>
    </font>
    <font>
      <b/>
      <sz val="12"/>
      <color theme="1"/>
      <name val="Calibri"/>
      <family val="2"/>
      <scheme val="minor"/>
    </font>
    <font>
      <sz val="12"/>
      <color theme="1"/>
      <name val="Calibri"/>
      <family val="2"/>
      <scheme val="minor"/>
    </font>
  </fonts>
  <fills count="6">
    <fill>
      <patternFill patternType="none"/>
    </fill>
    <fill>
      <patternFill patternType="gray125"/>
    </fill>
    <fill>
      <patternFill patternType="solid">
        <fgColor theme="7" tint="0.59999389629810485"/>
        <bgColor indexed="64"/>
      </patternFill>
    </fill>
    <fill>
      <patternFill patternType="solid">
        <fgColor rgb="FF92D050"/>
        <bgColor indexed="64"/>
      </patternFill>
    </fill>
    <fill>
      <patternFill patternType="solid">
        <fgColor rgb="FF00B050"/>
        <bgColor indexed="64"/>
      </patternFill>
    </fill>
    <fill>
      <patternFill patternType="solid">
        <fgColor rgb="FF00B0F0"/>
        <bgColor indexed="64"/>
      </patternFill>
    </fill>
  </fills>
  <borders count="2">
    <border>
      <left/>
      <right/>
      <top/>
      <bottom/>
      <diagonal/>
    </border>
    <border>
      <left/>
      <right/>
      <top/>
      <bottom style="thin">
        <color indexed="64"/>
      </bottom>
      <diagonal/>
    </border>
  </borders>
  <cellStyleXfs count="2">
    <xf numFmtId="0" fontId="0" fillId="0" borderId="0"/>
    <xf numFmtId="44" fontId="1" fillId="0" borderId="0" applyFont="0" applyFill="0" applyBorder="0" applyAlignment="0" applyProtection="0"/>
  </cellStyleXfs>
  <cellXfs count="33">
    <xf numFmtId="0" fontId="0" fillId="0" borderId="0" xfId="0"/>
    <xf numFmtId="44" fontId="0" fillId="0" borderId="0" xfId="1" applyFont="1"/>
    <xf numFmtId="6" fontId="0" fillId="0" borderId="0" xfId="0" applyNumberFormat="1"/>
    <xf numFmtId="0" fontId="3" fillId="0" borderId="0" xfId="0" applyFont="1" applyAlignment="1">
      <alignment vertical="center" wrapText="1"/>
    </xf>
    <xf numFmtId="0" fontId="4" fillId="0" borderId="0" xfId="0" applyFont="1" applyAlignment="1">
      <alignment vertical="center" wrapText="1"/>
    </xf>
    <xf numFmtId="0" fontId="2" fillId="0" borderId="0" xfId="0" applyFont="1"/>
    <xf numFmtId="0" fontId="2" fillId="0" borderId="0" xfId="0" applyFont="1" applyAlignment="1">
      <alignment wrapText="1"/>
    </xf>
    <xf numFmtId="0" fontId="2" fillId="2" borderId="0" xfId="0" applyFont="1" applyFill="1" applyAlignment="1">
      <alignment wrapText="1"/>
    </xf>
    <xf numFmtId="6" fontId="4" fillId="2" borderId="0" xfId="0" applyNumberFormat="1" applyFont="1" applyFill="1" applyAlignment="1">
      <alignment vertical="center" wrapText="1"/>
    </xf>
    <xf numFmtId="8" fontId="4" fillId="2" borderId="0" xfId="0" applyNumberFormat="1" applyFont="1" applyFill="1" applyAlignment="1">
      <alignment vertical="center" wrapText="1"/>
    </xf>
    <xf numFmtId="6" fontId="0" fillId="0" borderId="0" xfId="1" applyNumberFormat="1" applyFont="1"/>
    <xf numFmtId="44" fontId="0" fillId="0" borderId="0" xfId="0" applyNumberFormat="1"/>
    <xf numFmtId="44" fontId="2" fillId="0" borderId="0" xfId="1" applyFont="1"/>
    <xf numFmtId="44" fontId="0" fillId="3" borderId="0" xfId="1" applyFont="1" applyFill="1"/>
    <xf numFmtId="44" fontId="1" fillId="0" borderId="0" xfId="1" applyFont="1"/>
    <xf numFmtId="0" fontId="1" fillId="0" borderId="0" xfId="0" applyFont="1"/>
    <xf numFmtId="6" fontId="6" fillId="0" borderId="0" xfId="0" applyNumberFormat="1" applyFont="1" applyAlignment="1">
      <alignment vertical="center" wrapText="1"/>
    </xf>
    <xf numFmtId="6" fontId="1" fillId="0" borderId="0" xfId="1" applyNumberFormat="1" applyFont="1"/>
    <xf numFmtId="6" fontId="1" fillId="3" borderId="0" xfId="1" applyNumberFormat="1" applyFont="1" applyFill="1"/>
    <xf numFmtId="8" fontId="0" fillId="0" borderId="0" xfId="0" applyNumberFormat="1"/>
    <xf numFmtId="0" fontId="0" fillId="0" borderId="0" xfId="0" applyAlignment="1">
      <alignment horizontal="left" vertical="top" wrapText="1"/>
    </xf>
    <xf numFmtId="6" fontId="0" fillId="0" borderId="0" xfId="1" applyNumberFormat="1" applyFont="1" applyFill="1"/>
    <xf numFmtId="0" fontId="8" fillId="0" borderId="0" xfId="0" applyFont="1"/>
    <xf numFmtId="44" fontId="1" fillId="0" borderId="0" xfId="0" applyNumberFormat="1" applyFont="1"/>
    <xf numFmtId="6" fontId="1" fillId="0" borderId="0" xfId="1" applyNumberFormat="1" applyFont="1" applyAlignment="1">
      <alignment vertical="center"/>
    </xf>
    <xf numFmtId="6" fontId="1" fillId="0" borderId="1" xfId="1" applyNumberFormat="1" applyFont="1" applyBorder="1"/>
    <xf numFmtId="0" fontId="1" fillId="0" borderId="0" xfId="0" applyFont="1" applyAlignment="1">
      <alignment horizontal="left" vertical="top" wrapText="1"/>
    </xf>
    <xf numFmtId="0" fontId="7" fillId="4" borderId="0" xfId="0" applyFont="1" applyFill="1" applyAlignment="1">
      <alignment horizontal="center"/>
    </xf>
    <xf numFmtId="0" fontId="1" fillId="0" borderId="0" xfId="0" applyFont="1" applyAlignment="1">
      <alignment horizontal="left" vertical="center" wrapText="1"/>
    </xf>
    <xf numFmtId="0" fontId="1" fillId="0" borderId="0" xfId="0" applyFont="1" applyAlignment="1">
      <alignment horizontal="left" vertical="top" wrapText="1"/>
    </xf>
    <xf numFmtId="0" fontId="2" fillId="4" borderId="0" xfId="0" applyFont="1" applyFill="1" applyAlignment="1">
      <alignment horizontal="center"/>
    </xf>
    <xf numFmtId="0" fontId="2" fillId="5" borderId="0" xfId="0" applyFont="1" applyFill="1" applyAlignment="1">
      <alignment horizontal="center"/>
    </xf>
    <xf numFmtId="44" fontId="5" fillId="0" borderId="0" xfId="1" applyFont="1" applyAlignment="1"/>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8CCB7E-6A7B-494B-80FD-BE9E799326E4}">
  <dimension ref="A1:U33"/>
  <sheetViews>
    <sheetView zoomScale="90" zoomScaleNormal="90" workbookViewId="0">
      <selection activeCell="B17" sqref="B17"/>
    </sheetView>
  </sheetViews>
  <sheetFormatPr defaultRowHeight="14.5" x14ac:dyDescent="0.35"/>
  <cols>
    <col min="1" max="1" width="14.453125" style="1" customWidth="1"/>
    <col min="5" max="5" width="13.26953125" bestFit="1" customWidth="1"/>
    <col min="6" max="6" width="3.81640625" customWidth="1"/>
    <col min="10" max="10" width="10.81640625" customWidth="1"/>
    <col min="12" max="12" width="11.26953125" customWidth="1"/>
    <col min="13" max="13" width="8.54296875" customWidth="1"/>
    <col min="18" max="18" width="15" customWidth="1"/>
    <col min="20" max="20" width="12.1796875" customWidth="1"/>
  </cols>
  <sheetData>
    <row r="1" spans="1:21" s="22" customFormat="1" ht="15.5" x14ac:dyDescent="0.35">
      <c r="A1" s="12" t="s">
        <v>19</v>
      </c>
      <c r="B1" s="15"/>
      <c r="C1" s="15"/>
      <c r="D1" s="15"/>
      <c r="E1" s="23"/>
      <c r="G1" s="27" t="s">
        <v>6</v>
      </c>
      <c r="H1" s="27"/>
      <c r="I1" s="27"/>
      <c r="J1" s="27"/>
      <c r="K1" s="27"/>
      <c r="L1" s="27"/>
      <c r="M1" s="27"/>
      <c r="O1" s="31" t="s">
        <v>38</v>
      </c>
      <c r="P1" s="31"/>
      <c r="Q1" s="31"/>
      <c r="R1" s="31"/>
      <c r="S1" s="31"/>
      <c r="T1" s="31"/>
      <c r="U1" s="31"/>
    </row>
    <row r="2" spans="1:21" ht="31" customHeight="1" x14ac:dyDescent="0.35">
      <c r="A2" s="14"/>
      <c r="B2" s="15"/>
      <c r="C2" s="15"/>
      <c r="D2" s="15"/>
      <c r="E2" s="15"/>
      <c r="G2" s="5" t="s">
        <v>2</v>
      </c>
      <c r="H2" s="6"/>
      <c r="I2" s="7" t="s">
        <v>7</v>
      </c>
      <c r="J2" s="7" t="s">
        <v>8</v>
      </c>
      <c r="K2" s="7" t="s">
        <v>12</v>
      </c>
      <c r="L2" s="7" t="s">
        <v>13</v>
      </c>
      <c r="M2" s="6" t="s">
        <v>14</v>
      </c>
      <c r="O2" s="5" t="s">
        <v>2</v>
      </c>
      <c r="P2" s="6"/>
      <c r="Q2" s="7" t="s">
        <v>7</v>
      </c>
      <c r="R2" s="7" t="s">
        <v>8</v>
      </c>
      <c r="S2" s="7" t="s">
        <v>12</v>
      </c>
      <c r="T2" s="7" t="s">
        <v>13</v>
      </c>
      <c r="U2" s="6" t="s">
        <v>14</v>
      </c>
    </row>
    <row r="3" spans="1:21" ht="15.5" x14ac:dyDescent="0.35">
      <c r="A3" s="14">
        <v>217900</v>
      </c>
      <c r="B3" s="15" t="s">
        <v>9</v>
      </c>
      <c r="C3" s="15"/>
      <c r="D3" s="15"/>
      <c r="E3" s="15"/>
      <c r="G3" s="3">
        <v>1</v>
      </c>
      <c r="H3" s="4">
        <v>2</v>
      </c>
      <c r="I3" s="8">
        <v>70900</v>
      </c>
      <c r="J3" s="9">
        <v>5083.33</v>
      </c>
      <c r="K3" s="8">
        <v>74600</v>
      </c>
      <c r="L3" s="9">
        <f>K3/12</f>
        <v>6216.666666666667</v>
      </c>
      <c r="M3" s="2">
        <f>K3-I3</f>
        <v>3700</v>
      </c>
      <c r="O3" s="3">
        <v>1</v>
      </c>
      <c r="P3" s="4">
        <v>2</v>
      </c>
      <c r="Q3" s="8">
        <v>94300</v>
      </c>
      <c r="R3" s="9">
        <v>7858.33</v>
      </c>
      <c r="S3" s="8">
        <v>99100</v>
      </c>
      <c r="T3" s="9">
        <f>S3/12</f>
        <v>8258.3333333333339</v>
      </c>
      <c r="U3" s="2">
        <f>S3-Q3</f>
        <v>4800</v>
      </c>
    </row>
    <row r="4" spans="1:21" ht="15.5" x14ac:dyDescent="0.35">
      <c r="A4" s="14">
        <f>A3-A5</f>
        <v>79000</v>
      </c>
      <c r="B4" s="15" t="s">
        <v>18</v>
      </c>
      <c r="C4" s="15"/>
      <c r="D4" s="15"/>
      <c r="E4" s="15"/>
      <c r="G4" s="3">
        <v>2</v>
      </c>
      <c r="H4" s="4">
        <v>2</v>
      </c>
      <c r="I4" s="8">
        <v>75100</v>
      </c>
      <c r="J4" s="9">
        <v>6258.33</v>
      </c>
      <c r="K4" s="8">
        <v>78700</v>
      </c>
      <c r="L4" s="9">
        <f t="shared" ref="L4:L8" si="0">K4/12</f>
        <v>6558.333333333333</v>
      </c>
      <c r="M4" s="2">
        <f t="shared" ref="M4:M24" si="1">K4-I4</f>
        <v>3600</v>
      </c>
      <c r="O4" s="3">
        <v>2</v>
      </c>
      <c r="P4" s="4">
        <v>2</v>
      </c>
      <c r="Q4" s="8">
        <v>99100</v>
      </c>
      <c r="R4" s="9">
        <v>8258.33</v>
      </c>
      <c r="S4" s="8">
        <v>103700</v>
      </c>
      <c r="T4" s="9">
        <f t="shared" ref="T4:T8" si="2">S4/12</f>
        <v>8641.6666666666661</v>
      </c>
      <c r="U4" s="2">
        <f t="shared" ref="U4:U8" si="3">S4-Q4</f>
        <v>4600</v>
      </c>
    </row>
    <row r="5" spans="1:21" x14ac:dyDescent="0.35">
      <c r="A5" s="16">
        <v>138900</v>
      </c>
      <c r="B5" s="15" t="s">
        <v>10</v>
      </c>
      <c r="C5" s="15"/>
      <c r="D5" s="15"/>
      <c r="E5" s="15"/>
      <c r="G5" s="4">
        <v>3</v>
      </c>
      <c r="H5" s="4">
        <v>2</v>
      </c>
      <c r="I5" s="8">
        <v>79400</v>
      </c>
      <c r="J5" s="9">
        <v>6616.67</v>
      </c>
      <c r="K5" s="8">
        <v>83100</v>
      </c>
      <c r="L5" s="9">
        <f t="shared" si="0"/>
        <v>6925</v>
      </c>
      <c r="M5" s="2">
        <f t="shared" si="1"/>
        <v>3700</v>
      </c>
      <c r="O5" s="4">
        <v>3</v>
      </c>
      <c r="P5" s="4">
        <v>2</v>
      </c>
      <c r="Q5" s="8">
        <v>104000</v>
      </c>
      <c r="R5" s="9">
        <v>8666.67</v>
      </c>
      <c r="S5" s="8">
        <v>108800</v>
      </c>
      <c r="T5" s="9">
        <f t="shared" si="2"/>
        <v>9066.6666666666661</v>
      </c>
      <c r="U5" s="2">
        <f t="shared" si="3"/>
        <v>4800</v>
      </c>
    </row>
    <row r="6" spans="1:21" x14ac:dyDescent="0.35">
      <c r="A6" s="16">
        <v>145400</v>
      </c>
      <c r="B6" s="15" t="s">
        <v>15</v>
      </c>
      <c r="C6" s="15"/>
      <c r="D6" s="15"/>
      <c r="E6" s="15"/>
      <c r="G6" s="4">
        <v>4</v>
      </c>
      <c r="H6" s="4">
        <v>2</v>
      </c>
      <c r="I6" s="8">
        <v>83800</v>
      </c>
      <c r="J6" s="9">
        <v>6983.33</v>
      </c>
      <c r="K6" s="8">
        <v>87700</v>
      </c>
      <c r="L6" s="9">
        <f t="shared" si="0"/>
        <v>7308.333333333333</v>
      </c>
      <c r="M6" s="2">
        <f t="shared" si="1"/>
        <v>3900</v>
      </c>
      <c r="O6" s="4">
        <v>4</v>
      </c>
      <c r="P6" s="4">
        <v>2</v>
      </c>
      <c r="Q6" s="8">
        <v>109500</v>
      </c>
      <c r="R6" s="9">
        <v>9125</v>
      </c>
      <c r="S6" s="8">
        <v>114600</v>
      </c>
      <c r="T6" s="9">
        <f t="shared" si="2"/>
        <v>9550</v>
      </c>
      <c r="U6" s="2">
        <f t="shared" si="3"/>
        <v>5100</v>
      </c>
    </row>
    <row r="7" spans="1:21" x14ac:dyDescent="0.35">
      <c r="A7" s="14"/>
      <c r="B7" s="15"/>
      <c r="C7" s="15"/>
      <c r="D7" s="15"/>
      <c r="E7" s="15"/>
      <c r="G7" s="4">
        <v>5</v>
      </c>
      <c r="H7" s="4">
        <v>2</v>
      </c>
      <c r="I7" s="8">
        <v>88200</v>
      </c>
      <c r="J7" s="9">
        <v>7350</v>
      </c>
      <c r="K7" s="8">
        <v>92400</v>
      </c>
      <c r="L7" s="9">
        <f t="shared" si="0"/>
        <v>7700</v>
      </c>
      <c r="M7" s="2">
        <f t="shared" si="1"/>
        <v>4200</v>
      </c>
      <c r="O7" s="4">
        <v>5</v>
      </c>
      <c r="P7" s="4">
        <v>2</v>
      </c>
      <c r="Q7" s="8">
        <v>114300</v>
      </c>
      <c r="R7" s="9">
        <v>9525</v>
      </c>
      <c r="S7" s="8">
        <v>119600</v>
      </c>
      <c r="T7" s="9">
        <f t="shared" si="2"/>
        <v>9966.6666666666661</v>
      </c>
      <c r="U7" s="2">
        <f t="shared" si="3"/>
        <v>5300</v>
      </c>
    </row>
    <row r="8" spans="1:21" x14ac:dyDescent="0.35">
      <c r="A8" s="24">
        <f>A4*0.046</f>
        <v>3634</v>
      </c>
      <c r="B8" s="28" t="s">
        <v>17</v>
      </c>
      <c r="C8" s="28"/>
      <c r="D8" s="28"/>
      <c r="E8" s="28"/>
      <c r="G8" s="4">
        <v>6</v>
      </c>
      <c r="H8" s="4">
        <v>2</v>
      </c>
      <c r="I8" s="8">
        <v>92800</v>
      </c>
      <c r="J8" s="9">
        <v>7733.33</v>
      </c>
      <c r="K8" s="8">
        <v>97200</v>
      </c>
      <c r="L8" s="9">
        <f t="shared" si="0"/>
        <v>8100</v>
      </c>
      <c r="M8" s="2">
        <f t="shared" si="1"/>
        <v>4400</v>
      </c>
      <c r="O8" s="4">
        <v>6</v>
      </c>
      <c r="P8" s="4">
        <v>2</v>
      </c>
      <c r="Q8" s="8">
        <v>118700</v>
      </c>
      <c r="R8" s="9">
        <v>9891.67</v>
      </c>
      <c r="S8" s="8">
        <v>124300</v>
      </c>
      <c r="T8" s="9">
        <f t="shared" si="2"/>
        <v>10358.333333333334</v>
      </c>
      <c r="U8" s="2">
        <f t="shared" si="3"/>
        <v>5600</v>
      </c>
    </row>
    <row r="9" spans="1:21" ht="34.5" customHeight="1" x14ac:dyDescent="0.35">
      <c r="A9" s="14"/>
      <c r="B9" s="15"/>
      <c r="C9" s="15"/>
      <c r="D9" s="15"/>
      <c r="E9" s="15"/>
      <c r="G9" s="5" t="s">
        <v>1</v>
      </c>
      <c r="H9" s="5"/>
      <c r="I9" s="7" t="s">
        <v>7</v>
      </c>
      <c r="J9" s="7" t="s">
        <v>8</v>
      </c>
      <c r="K9" s="7" t="s">
        <v>12</v>
      </c>
      <c r="L9" s="7" t="s">
        <v>13</v>
      </c>
      <c r="M9" s="6" t="s">
        <v>14</v>
      </c>
      <c r="O9" s="5" t="s">
        <v>1</v>
      </c>
      <c r="P9" s="5"/>
      <c r="Q9" s="7" t="s">
        <v>7</v>
      </c>
      <c r="R9" s="7" t="s">
        <v>8</v>
      </c>
      <c r="S9" s="7" t="s">
        <v>12</v>
      </c>
      <c r="T9" s="7" t="s">
        <v>13</v>
      </c>
      <c r="U9" s="6" t="s">
        <v>14</v>
      </c>
    </row>
    <row r="10" spans="1:21" ht="15.5" x14ac:dyDescent="0.35">
      <c r="A10" s="17">
        <f>A6</f>
        <v>145400</v>
      </c>
      <c r="B10" s="15" t="s">
        <v>15</v>
      </c>
      <c r="C10" s="15"/>
      <c r="D10" s="15"/>
      <c r="E10" s="15"/>
      <c r="G10" s="3">
        <v>1</v>
      </c>
      <c r="H10" s="4">
        <v>2</v>
      </c>
      <c r="I10" s="8">
        <v>88300</v>
      </c>
      <c r="J10" s="9">
        <v>7358.33</v>
      </c>
      <c r="K10" s="8">
        <v>92500</v>
      </c>
      <c r="L10" s="9">
        <f>K10/12</f>
        <v>7708.333333333333</v>
      </c>
      <c r="M10" s="2">
        <f t="shared" si="1"/>
        <v>4200</v>
      </c>
      <c r="O10" s="3">
        <v>1</v>
      </c>
      <c r="P10" s="4">
        <v>2</v>
      </c>
      <c r="Q10" s="8">
        <v>114400</v>
      </c>
      <c r="R10" s="9">
        <v>9533.33</v>
      </c>
      <c r="S10" s="8">
        <v>119700</v>
      </c>
      <c r="T10" s="9">
        <f>S10/12</f>
        <v>9975</v>
      </c>
      <c r="U10" s="2">
        <f t="shared" ref="U10:U14" si="4">S10-Q10</f>
        <v>5300</v>
      </c>
    </row>
    <row r="11" spans="1:21" x14ac:dyDescent="0.35">
      <c r="A11" s="14">
        <f>A4</f>
        <v>79000</v>
      </c>
      <c r="B11" s="15" t="s">
        <v>18</v>
      </c>
      <c r="C11" s="15"/>
      <c r="D11" s="15"/>
      <c r="E11" s="15"/>
      <c r="G11" s="4">
        <v>2</v>
      </c>
      <c r="H11" s="4">
        <v>2</v>
      </c>
      <c r="I11" s="8">
        <v>92900</v>
      </c>
      <c r="J11" s="9">
        <v>7741.67</v>
      </c>
      <c r="K11" s="8">
        <v>97300</v>
      </c>
      <c r="L11" s="9">
        <f t="shared" ref="L11:L14" si="5">K11/12</f>
        <v>8108.333333333333</v>
      </c>
      <c r="M11" s="2">
        <f t="shared" si="1"/>
        <v>4400</v>
      </c>
      <c r="O11" s="4">
        <v>2</v>
      </c>
      <c r="P11" s="4">
        <v>2</v>
      </c>
      <c r="Q11" s="8">
        <v>118800</v>
      </c>
      <c r="R11" s="9">
        <v>9900</v>
      </c>
      <c r="S11" s="8">
        <v>124400</v>
      </c>
      <c r="T11" s="9">
        <f t="shared" ref="T11:T14" si="6">S11/12</f>
        <v>10366.666666666666</v>
      </c>
      <c r="U11" s="2">
        <f t="shared" si="4"/>
        <v>5600</v>
      </c>
    </row>
    <row r="12" spans="1:21" x14ac:dyDescent="0.35">
      <c r="A12" s="25">
        <f>A8</f>
        <v>3634</v>
      </c>
      <c r="B12" s="29" t="s">
        <v>17</v>
      </c>
      <c r="C12" s="29"/>
      <c r="D12" s="29"/>
      <c r="E12" s="29"/>
      <c r="G12" s="4">
        <v>3</v>
      </c>
      <c r="H12" s="4">
        <v>2</v>
      </c>
      <c r="I12" s="8">
        <v>97700</v>
      </c>
      <c r="J12" s="9">
        <v>8141.67</v>
      </c>
      <c r="K12" s="8">
        <v>102400</v>
      </c>
      <c r="L12" s="9">
        <f t="shared" si="5"/>
        <v>8533.3333333333339</v>
      </c>
      <c r="M12" s="2">
        <f t="shared" si="1"/>
        <v>4700</v>
      </c>
      <c r="O12" s="4">
        <v>3</v>
      </c>
      <c r="P12" s="4">
        <v>2</v>
      </c>
      <c r="Q12" s="8">
        <v>123400</v>
      </c>
      <c r="R12" s="9">
        <v>10283.33</v>
      </c>
      <c r="S12" s="8">
        <v>129100</v>
      </c>
      <c r="T12" s="9">
        <f t="shared" si="6"/>
        <v>10758.333333333334</v>
      </c>
      <c r="U12" s="2">
        <f t="shared" si="4"/>
        <v>5700</v>
      </c>
    </row>
    <row r="13" spans="1:21" ht="14.5" customHeight="1" x14ac:dyDescent="0.35">
      <c r="A13" s="17">
        <f>SUM(A10:A12)</f>
        <v>228034</v>
      </c>
      <c r="B13" s="15" t="s">
        <v>5</v>
      </c>
      <c r="C13" s="15"/>
      <c r="D13" s="15"/>
      <c r="E13" s="15"/>
      <c r="F13" s="20"/>
      <c r="G13" s="4">
        <v>4</v>
      </c>
      <c r="H13" s="4">
        <v>3</v>
      </c>
      <c r="I13" s="8">
        <v>103400</v>
      </c>
      <c r="J13" s="9">
        <v>8616.67</v>
      </c>
      <c r="K13" s="8">
        <v>108200</v>
      </c>
      <c r="L13" s="9">
        <f t="shared" si="5"/>
        <v>9016.6666666666661</v>
      </c>
      <c r="M13" s="2">
        <f t="shared" si="1"/>
        <v>4800</v>
      </c>
      <c r="O13" s="4">
        <v>4</v>
      </c>
      <c r="P13" s="4">
        <v>3</v>
      </c>
      <c r="Q13" s="8">
        <v>128000</v>
      </c>
      <c r="R13" s="9">
        <v>10666.67</v>
      </c>
      <c r="S13" s="8">
        <v>133900</v>
      </c>
      <c r="T13" s="9">
        <f t="shared" si="6"/>
        <v>11158.333333333334</v>
      </c>
      <c r="U13" s="2">
        <f t="shared" si="4"/>
        <v>5900</v>
      </c>
    </row>
    <row r="14" spans="1:21" x14ac:dyDescent="0.35">
      <c r="A14" s="18">
        <f>ROUND(A13,-2)</f>
        <v>228000</v>
      </c>
      <c r="B14" s="15" t="s">
        <v>4</v>
      </c>
      <c r="C14" s="15"/>
      <c r="D14" s="15"/>
      <c r="E14" s="15"/>
      <c r="G14" s="4">
        <v>5</v>
      </c>
      <c r="H14" s="4">
        <v>3</v>
      </c>
      <c r="I14" s="8">
        <v>111400</v>
      </c>
      <c r="J14" s="9">
        <v>9283.33</v>
      </c>
      <c r="K14" s="8">
        <v>116600</v>
      </c>
      <c r="L14" s="9">
        <f t="shared" si="5"/>
        <v>9716.6666666666661</v>
      </c>
      <c r="M14" s="2">
        <f t="shared" si="1"/>
        <v>5200</v>
      </c>
      <c r="O14" s="4">
        <v>5</v>
      </c>
      <c r="P14" s="4">
        <v>3</v>
      </c>
      <c r="Q14" s="8">
        <v>133500</v>
      </c>
      <c r="R14" s="9">
        <v>11125</v>
      </c>
      <c r="S14" s="8">
        <v>139800</v>
      </c>
      <c r="T14" s="9">
        <f t="shared" si="6"/>
        <v>11650</v>
      </c>
      <c r="U14" s="2">
        <f t="shared" si="4"/>
        <v>6300</v>
      </c>
    </row>
    <row r="15" spans="1:21" ht="29.5" customHeight="1" x14ac:dyDescent="0.35">
      <c r="A15" s="10"/>
      <c r="G15" s="5" t="s">
        <v>3</v>
      </c>
      <c r="H15" s="5"/>
      <c r="I15" s="7" t="s">
        <v>7</v>
      </c>
      <c r="J15" s="7" t="s">
        <v>8</v>
      </c>
      <c r="K15" s="7" t="s">
        <v>12</v>
      </c>
      <c r="L15" s="7" t="s">
        <v>13</v>
      </c>
      <c r="M15" s="6" t="s">
        <v>14</v>
      </c>
      <c r="O15" s="5" t="s">
        <v>3</v>
      </c>
      <c r="P15" s="5"/>
      <c r="Q15" s="7" t="s">
        <v>7</v>
      </c>
      <c r="R15" s="7" t="s">
        <v>8</v>
      </c>
      <c r="S15" s="7" t="s">
        <v>12</v>
      </c>
      <c r="T15" s="7" t="s">
        <v>13</v>
      </c>
      <c r="U15" s="6" t="s">
        <v>14</v>
      </c>
    </row>
    <row r="16" spans="1:21" ht="15.5" x14ac:dyDescent="0.35">
      <c r="A16" s="21"/>
      <c r="G16" s="3">
        <v>1</v>
      </c>
      <c r="H16" s="4">
        <v>3</v>
      </c>
      <c r="I16" s="8">
        <v>103500</v>
      </c>
      <c r="J16" s="9">
        <v>8625</v>
      </c>
      <c r="K16" s="8">
        <v>108300</v>
      </c>
      <c r="L16" s="9">
        <f>K16/12</f>
        <v>9025</v>
      </c>
      <c r="M16" s="2">
        <f t="shared" si="1"/>
        <v>4800</v>
      </c>
      <c r="O16" s="3">
        <v>1</v>
      </c>
      <c r="P16" s="4">
        <v>3</v>
      </c>
      <c r="Q16" s="8">
        <v>128100</v>
      </c>
      <c r="R16" s="9">
        <v>10675</v>
      </c>
      <c r="S16" s="8">
        <v>134000</v>
      </c>
      <c r="T16" s="9">
        <f>S16/12</f>
        <v>11166.666666666666</v>
      </c>
      <c r="U16" s="2">
        <f t="shared" ref="U16:U23" si="7">S16-Q16</f>
        <v>5900</v>
      </c>
    </row>
    <row r="17" spans="1:21" x14ac:dyDescent="0.35">
      <c r="G17" s="4">
        <v>2</v>
      </c>
      <c r="H17" s="4">
        <v>3</v>
      </c>
      <c r="I17" s="8">
        <v>111500</v>
      </c>
      <c r="J17" s="9">
        <v>9291.67</v>
      </c>
      <c r="K17" s="8">
        <v>116700</v>
      </c>
      <c r="L17" s="9">
        <f t="shared" ref="L17:L24" si="8">K17/12</f>
        <v>9725</v>
      </c>
      <c r="M17" s="2">
        <f t="shared" si="1"/>
        <v>5200</v>
      </c>
      <c r="O17" s="4">
        <v>2</v>
      </c>
      <c r="P17" s="4">
        <v>3</v>
      </c>
      <c r="Q17" s="8">
        <v>133600</v>
      </c>
      <c r="R17" s="9">
        <v>11133.33</v>
      </c>
      <c r="S17" s="8">
        <v>139900</v>
      </c>
      <c r="T17" s="9">
        <f t="shared" ref="T17:T24" si="9">S17/12</f>
        <v>11658.333333333334</v>
      </c>
      <c r="U17" s="2">
        <f t="shared" si="7"/>
        <v>6300</v>
      </c>
    </row>
    <row r="18" spans="1:21" x14ac:dyDescent="0.35">
      <c r="G18" s="4">
        <v>3</v>
      </c>
      <c r="H18" s="4">
        <v>3</v>
      </c>
      <c r="I18" s="8">
        <v>120200</v>
      </c>
      <c r="J18" s="9">
        <v>10016.67</v>
      </c>
      <c r="K18" s="8">
        <v>125800</v>
      </c>
      <c r="L18" s="9">
        <f t="shared" si="8"/>
        <v>10483.333333333334</v>
      </c>
      <c r="M18" s="2">
        <f t="shared" si="1"/>
        <v>5600</v>
      </c>
      <c r="O18" s="4">
        <v>3</v>
      </c>
      <c r="P18" s="4">
        <v>3</v>
      </c>
      <c r="Q18" s="8">
        <v>140100</v>
      </c>
      <c r="R18" s="9">
        <v>11675</v>
      </c>
      <c r="S18" s="8">
        <v>146700</v>
      </c>
      <c r="T18" s="9">
        <f t="shared" si="9"/>
        <v>12225</v>
      </c>
      <c r="U18" s="2">
        <f t="shared" si="7"/>
        <v>6600</v>
      </c>
    </row>
    <row r="19" spans="1:21" x14ac:dyDescent="0.35">
      <c r="G19" s="4">
        <v>4</v>
      </c>
      <c r="H19" s="4">
        <v>3</v>
      </c>
      <c r="I19" s="8">
        <v>129200</v>
      </c>
      <c r="J19" s="9">
        <v>10766.67</v>
      </c>
      <c r="K19" s="8">
        <v>135300</v>
      </c>
      <c r="L19" s="9">
        <f t="shared" si="8"/>
        <v>11275</v>
      </c>
      <c r="M19" s="2">
        <f t="shared" si="1"/>
        <v>6100</v>
      </c>
      <c r="O19" s="4">
        <v>4</v>
      </c>
      <c r="P19" s="4">
        <v>3</v>
      </c>
      <c r="Q19" s="8">
        <v>147200</v>
      </c>
      <c r="R19" s="9">
        <v>12266.67</v>
      </c>
      <c r="S19" s="8">
        <v>154000</v>
      </c>
      <c r="T19" s="9">
        <f t="shared" si="9"/>
        <v>12833.333333333334</v>
      </c>
      <c r="U19" s="2">
        <f t="shared" si="7"/>
        <v>6800</v>
      </c>
    </row>
    <row r="20" spans="1:21" x14ac:dyDescent="0.35">
      <c r="G20" s="4">
        <v>5</v>
      </c>
      <c r="H20" s="4" t="s">
        <v>0</v>
      </c>
      <c r="I20" s="8">
        <v>138900</v>
      </c>
      <c r="J20" s="9">
        <v>11575</v>
      </c>
      <c r="K20" s="8">
        <v>145400</v>
      </c>
      <c r="L20" s="9">
        <f t="shared" si="8"/>
        <v>12116.666666666666</v>
      </c>
      <c r="M20" s="2">
        <f t="shared" si="1"/>
        <v>6500</v>
      </c>
      <c r="O20" s="4">
        <v>5</v>
      </c>
      <c r="P20" s="4" t="s">
        <v>0</v>
      </c>
      <c r="Q20" s="8">
        <v>155500</v>
      </c>
      <c r="R20" s="9">
        <v>12958.33</v>
      </c>
      <c r="S20" s="8">
        <v>162700</v>
      </c>
      <c r="T20" s="9">
        <f t="shared" si="9"/>
        <v>13558.333333333334</v>
      </c>
      <c r="U20" s="2">
        <f t="shared" si="7"/>
        <v>7200</v>
      </c>
    </row>
    <row r="21" spans="1:21" x14ac:dyDescent="0.35">
      <c r="G21" s="4">
        <v>6</v>
      </c>
      <c r="H21" s="4" t="s">
        <v>0</v>
      </c>
      <c r="I21" s="8">
        <v>149300</v>
      </c>
      <c r="J21" s="9">
        <v>12441.67</v>
      </c>
      <c r="K21" s="8">
        <v>156200</v>
      </c>
      <c r="L21" s="9">
        <f t="shared" si="8"/>
        <v>13016.666666666666</v>
      </c>
      <c r="M21" s="2">
        <f t="shared" si="1"/>
        <v>6900</v>
      </c>
      <c r="O21" s="4">
        <v>6</v>
      </c>
      <c r="P21" s="4" t="s">
        <v>0</v>
      </c>
      <c r="Q21" s="8">
        <v>166600</v>
      </c>
      <c r="R21" s="9">
        <v>13883.33</v>
      </c>
      <c r="S21" s="8">
        <v>174300</v>
      </c>
      <c r="T21" s="9">
        <f t="shared" si="9"/>
        <v>14525</v>
      </c>
      <c r="U21" s="2">
        <f t="shared" si="7"/>
        <v>7700</v>
      </c>
    </row>
    <row r="22" spans="1:21" x14ac:dyDescent="0.35">
      <c r="G22" s="4">
        <v>7</v>
      </c>
      <c r="H22" s="4" t="s">
        <v>0</v>
      </c>
      <c r="I22" s="8">
        <v>160800</v>
      </c>
      <c r="J22" s="9">
        <v>13400</v>
      </c>
      <c r="K22" s="8">
        <v>168200</v>
      </c>
      <c r="L22" s="9">
        <f t="shared" si="8"/>
        <v>14016.666666666666</v>
      </c>
      <c r="M22" s="2">
        <f t="shared" si="1"/>
        <v>7400</v>
      </c>
      <c r="O22" s="4">
        <v>7</v>
      </c>
      <c r="P22" s="4" t="s">
        <v>0</v>
      </c>
      <c r="Q22" s="8">
        <v>178400</v>
      </c>
      <c r="R22" s="9">
        <v>14866.67</v>
      </c>
      <c r="S22" s="8">
        <v>186700</v>
      </c>
      <c r="T22" s="9">
        <f t="shared" si="9"/>
        <v>15558.333333333334</v>
      </c>
      <c r="U22" s="2">
        <f t="shared" si="7"/>
        <v>8300</v>
      </c>
    </row>
    <row r="23" spans="1:21" x14ac:dyDescent="0.35">
      <c r="G23" s="4">
        <v>8</v>
      </c>
      <c r="H23" s="4" t="s">
        <v>0</v>
      </c>
      <c r="I23" s="8">
        <v>173800</v>
      </c>
      <c r="J23" s="9">
        <v>14483.33</v>
      </c>
      <c r="K23" s="8">
        <v>181800</v>
      </c>
      <c r="L23" s="9">
        <f t="shared" si="8"/>
        <v>15150</v>
      </c>
      <c r="M23" s="2">
        <f t="shared" si="1"/>
        <v>8000</v>
      </c>
      <c r="O23" s="4">
        <v>8</v>
      </c>
      <c r="P23" s="4" t="s">
        <v>0</v>
      </c>
      <c r="Q23" s="8">
        <v>191100</v>
      </c>
      <c r="R23" s="9">
        <v>15925</v>
      </c>
      <c r="S23" s="8">
        <v>199900</v>
      </c>
      <c r="T23" s="9">
        <f t="shared" si="9"/>
        <v>16658.333333333332</v>
      </c>
      <c r="U23" s="2">
        <f t="shared" si="7"/>
        <v>8800</v>
      </c>
    </row>
    <row r="24" spans="1:21" x14ac:dyDescent="0.35">
      <c r="G24" s="4">
        <v>9</v>
      </c>
      <c r="H24" s="4" t="s">
        <v>0</v>
      </c>
      <c r="I24" s="8">
        <v>188400</v>
      </c>
      <c r="J24" s="9">
        <v>15700</v>
      </c>
      <c r="K24" s="8">
        <v>197100</v>
      </c>
      <c r="L24" s="9">
        <f t="shared" si="8"/>
        <v>16425</v>
      </c>
      <c r="M24" s="2">
        <f t="shared" si="1"/>
        <v>8700</v>
      </c>
      <c r="O24" s="4">
        <v>9</v>
      </c>
      <c r="P24" s="4" t="s">
        <v>0</v>
      </c>
      <c r="Q24" s="8">
        <v>206300</v>
      </c>
      <c r="R24" s="9">
        <v>17191.669999999998</v>
      </c>
      <c r="S24" s="8">
        <v>215800</v>
      </c>
      <c r="T24" s="9">
        <f t="shared" si="9"/>
        <v>17983.333333333332</v>
      </c>
      <c r="U24" s="2">
        <f>S24-Q24</f>
        <v>9500</v>
      </c>
    </row>
    <row r="26" spans="1:21" ht="13.5" customHeight="1" x14ac:dyDescent="0.35">
      <c r="A26" s="12" t="s">
        <v>25</v>
      </c>
    </row>
    <row r="27" spans="1:21" x14ac:dyDescent="0.35">
      <c r="A27" s="1" t="s">
        <v>26</v>
      </c>
    </row>
    <row r="28" spans="1:21" x14ac:dyDescent="0.35">
      <c r="A28" s="1" t="s">
        <v>27</v>
      </c>
    </row>
    <row r="29" spans="1:21" x14ac:dyDescent="0.35">
      <c r="A29" s="1" t="s">
        <v>28</v>
      </c>
    </row>
    <row r="31" spans="1:21" x14ac:dyDescent="0.35">
      <c r="A31" s="12" t="s">
        <v>33</v>
      </c>
    </row>
    <row r="32" spans="1:21" x14ac:dyDescent="0.35">
      <c r="A32" s="1" t="s">
        <v>34</v>
      </c>
    </row>
    <row r="33" spans="1:1" x14ac:dyDescent="0.35">
      <c r="A33" s="1" t="s">
        <v>35</v>
      </c>
    </row>
  </sheetData>
  <mergeCells count="4">
    <mergeCell ref="G1:M1"/>
    <mergeCell ref="O1:U1"/>
    <mergeCell ref="B8:E8"/>
    <mergeCell ref="B12:E12"/>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737AF6-06DE-4D3C-88FF-C3B1C7CE3CEE}">
  <dimension ref="A1:U41"/>
  <sheetViews>
    <sheetView tabSelected="1" zoomScale="90" zoomScaleNormal="90" workbookViewId="0">
      <selection activeCell="D24" sqref="D24"/>
    </sheetView>
  </sheetViews>
  <sheetFormatPr defaultRowHeight="14.5" x14ac:dyDescent="0.35"/>
  <cols>
    <col min="1" max="1" width="14.453125" style="1" customWidth="1"/>
    <col min="5" max="5" width="12.7265625" bestFit="1" customWidth="1"/>
    <col min="10" max="10" width="10.81640625" customWidth="1"/>
    <col min="12" max="12" width="11.26953125" customWidth="1"/>
    <col min="18" max="18" width="12.54296875" customWidth="1"/>
    <col min="20" max="20" width="12.453125" customWidth="1"/>
  </cols>
  <sheetData>
    <row r="1" spans="1:21" x14ac:dyDescent="0.35">
      <c r="A1" s="12" t="s">
        <v>36</v>
      </c>
      <c r="E1" s="11"/>
      <c r="G1" s="30" t="s">
        <v>6</v>
      </c>
      <c r="H1" s="30"/>
      <c r="I1" s="30"/>
      <c r="J1" s="30"/>
      <c r="K1" s="30"/>
      <c r="L1" s="30"/>
      <c r="M1" s="30"/>
      <c r="O1" s="31" t="s">
        <v>38</v>
      </c>
      <c r="P1" s="31"/>
      <c r="Q1" s="31"/>
      <c r="R1" s="31"/>
      <c r="S1" s="31"/>
      <c r="T1" s="31"/>
      <c r="U1" s="31"/>
    </row>
    <row r="2" spans="1:21" ht="29" x14ac:dyDescent="0.35">
      <c r="A2" s="12"/>
      <c r="B2" s="15"/>
      <c r="C2" s="15"/>
      <c r="D2" s="15"/>
      <c r="E2" s="15"/>
      <c r="G2" s="5" t="s">
        <v>2</v>
      </c>
      <c r="H2" s="6"/>
      <c r="I2" s="7" t="s">
        <v>7</v>
      </c>
      <c r="J2" s="7" t="s">
        <v>8</v>
      </c>
      <c r="K2" s="7" t="s">
        <v>12</v>
      </c>
      <c r="L2" s="7" t="s">
        <v>13</v>
      </c>
      <c r="M2" s="6" t="s">
        <v>14</v>
      </c>
      <c r="O2" s="5" t="s">
        <v>2</v>
      </c>
      <c r="P2" s="6"/>
      <c r="Q2" s="7" t="s">
        <v>7</v>
      </c>
      <c r="R2" s="7" t="s">
        <v>8</v>
      </c>
      <c r="S2" s="7" t="s">
        <v>12</v>
      </c>
      <c r="T2" s="7" t="s">
        <v>13</v>
      </c>
      <c r="U2" s="6" t="s">
        <v>14</v>
      </c>
    </row>
    <row r="3" spans="1:21" ht="15.5" x14ac:dyDescent="0.35">
      <c r="A3" s="32" t="s">
        <v>37</v>
      </c>
      <c r="B3" s="32"/>
      <c r="C3" s="32"/>
      <c r="D3" s="32"/>
      <c r="E3" s="15"/>
      <c r="G3" s="3">
        <v>1</v>
      </c>
      <c r="H3" s="4">
        <v>2</v>
      </c>
      <c r="I3" s="8">
        <v>70900</v>
      </c>
      <c r="J3" s="9">
        <v>5083.33</v>
      </c>
      <c r="K3" s="8">
        <v>74600</v>
      </c>
      <c r="L3" s="9">
        <f>K3/12</f>
        <v>6216.666666666667</v>
      </c>
      <c r="M3" s="2">
        <f>K3-I3</f>
        <v>3700</v>
      </c>
      <c r="O3" s="3">
        <v>1</v>
      </c>
      <c r="P3" s="4">
        <v>2</v>
      </c>
      <c r="Q3" s="8">
        <v>94300</v>
      </c>
      <c r="R3" s="9">
        <v>7858.33</v>
      </c>
      <c r="S3" s="8">
        <v>99100</v>
      </c>
      <c r="T3" s="9">
        <f>S3/12</f>
        <v>8258.3333333333339</v>
      </c>
      <c r="U3" s="2">
        <f>S3-Q3</f>
        <v>4800</v>
      </c>
    </row>
    <row r="4" spans="1:21" ht="15.5" x14ac:dyDescent="0.35">
      <c r="A4" s="14">
        <v>275800</v>
      </c>
      <c r="B4" s="15" t="s">
        <v>20</v>
      </c>
      <c r="C4" s="15"/>
      <c r="D4" s="15"/>
      <c r="E4" s="15"/>
      <c r="F4" s="15"/>
      <c r="G4" s="3">
        <v>2</v>
      </c>
      <c r="H4" s="4">
        <v>2</v>
      </c>
      <c r="I4" s="8">
        <v>75100</v>
      </c>
      <c r="J4" s="9">
        <v>6258.33</v>
      </c>
      <c r="K4" s="8">
        <v>78700</v>
      </c>
      <c r="L4" s="9">
        <f t="shared" ref="L4:L8" si="0">K4/12</f>
        <v>6558.333333333333</v>
      </c>
      <c r="M4" s="2">
        <f t="shared" ref="M4:M24" si="1">K4-I4</f>
        <v>3600</v>
      </c>
      <c r="O4" s="3">
        <v>2</v>
      </c>
      <c r="P4" s="4">
        <v>2</v>
      </c>
      <c r="Q4" s="8">
        <v>99100</v>
      </c>
      <c r="R4" s="9">
        <v>8258.33</v>
      </c>
      <c r="S4" s="8">
        <v>103700</v>
      </c>
      <c r="T4" s="9">
        <f t="shared" ref="T4:T8" si="2">S4/12</f>
        <v>8641.6666666666661</v>
      </c>
      <c r="U4" s="2">
        <f t="shared" ref="U4:U8" si="3">S4-Q4</f>
        <v>4600</v>
      </c>
    </row>
    <row r="5" spans="1:21" x14ac:dyDescent="0.35">
      <c r="A5" s="14">
        <v>300000</v>
      </c>
      <c r="B5" s="15" t="s">
        <v>21</v>
      </c>
      <c r="C5" s="15"/>
      <c r="D5" s="15"/>
      <c r="E5" s="15"/>
      <c r="F5" s="15"/>
      <c r="G5" s="4">
        <v>3</v>
      </c>
      <c r="H5" s="4">
        <v>2</v>
      </c>
      <c r="I5" s="8">
        <v>79400</v>
      </c>
      <c r="J5" s="9">
        <v>6616.67</v>
      </c>
      <c r="K5" s="8">
        <v>83100</v>
      </c>
      <c r="L5" s="9">
        <f t="shared" si="0"/>
        <v>6925</v>
      </c>
      <c r="M5" s="2">
        <f t="shared" si="1"/>
        <v>3700</v>
      </c>
      <c r="O5" s="4">
        <v>3</v>
      </c>
      <c r="P5" s="4">
        <v>2</v>
      </c>
      <c r="Q5" s="8">
        <v>104000</v>
      </c>
      <c r="R5" s="9">
        <v>8666.67</v>
      </c>
      <c r="S5" s="8">
        <v>108800</v>
      </c>
      <c r="T5" s="9">
        <f t="shared" si="2"/>
        <v>9066.6666666666661</v>
      </c>
      <c r="U5" s="2">
        <f t="shared" si="3"/>
        <v>4800</v>
      </c>
    </row>
    <row r="6" spans="1:21" x14ac:dyDescent="0.35">
      <c r="A6" s="14">
        <f>A5-A7</f>
        <v>171900</v>
      </c>
      <c r="B6" s="15" t="s">
        <v>24</v>
      </c>
      <c r="C6" s="15"/>
      <c r="D6" s="15"/>
      <c r="E6" s="15"/>
      <c r="F6" s="15"/>
      <c r="G6" s="4">
        <v>4</v>
      </c>
      <c r="H6" s="4">
        <v>2</v>
      </c>
      <c r="I6" s="8">
        <v>83800</v>
      </c>
      <c r="J6" s="9">
        <v>6983.33</v>
      </c>
      <c r="K6" s="8">
        <v>87700</v>
      </c>
      <c r="L6" s="9">
        <f t="shared" si="0"/>
        <v>7308.333333333333</v>
      </c>
      <c r="M6" s="2">
        <f t="shared" si="1"/>
        <v>3900</v>
      </c>
      <c r="O6" s="4">
        <v>4</v>
      </c>
      <c r="P6" s="4">
        <v>2</v>
      </c>
      <c r="Q6" s="8">
        <v>109500</v>
      </c>
      <c r="R6" s="9">
        <v>9125</v>
      </c>
      <c r="S6" s="8">
        <v>114600</v>
      </c>
      <c r="T6" s="9">
        <f t="shared" si="2"/>
        <v>9550</v>
      </c>
      <c r="U6" s="2">
        <f t="shared" si="3"/>
        <v>5100</v>
      </c>
    </row>
    <row r="7" spans="1:21" x14ac:dyDescent="0.35">
      <c r="A7" s="16">
        <v>128100</v>
      </c>
      <c r="B7" s="15" t="s">
        <v>22</v>
      </c>
      <c r="C7" s="15"/>
      <c r="D7" s="15"/>
      <c r="E7" s="15"/>
      <c r="F7" s="15"/>
      <c r="G7" s="4">
        <v>5</v>
      </c>
      <c r="H7" s="4">
        <v>2</v>
      </c>
      <c r="I7" s="8">
        <v>88200</v>
      </c>
      <c r="J7" s="9">
        <v>7350</v>
      </c>
      <c r="K7" s="8">
        <v>92400</v>
      </c>
      <c r="L7" s="9">
        <f t="shared" si="0"/>
        <v>7700</v>
      </c>
      <c r="M7" s="2">
        <f t="shared" si="1"/>
        <v>4200</v>
      </c>
      <c r="O7" s="4">
        <v>5</v>
      </c>
      <c r="P7" s="4">
        <v>2</v>
      </c>
      <c r="Q7" s="8">
        <v>114300</v>
      </c>
      <c r="R7" s="9">
        <v>9525</v>
      </c>
      <c r="S7" s="8">
        <v>119600</v>
      </c>
      <c r="T7" s="9">
        <f t="shared" si="2"/>
        <v>9966.6666666666661</v>
      </c>
      <c r="U7" s="2">
        <f t="shared" si="3"/>
        <v>5300</v>
      </c>
    </row>
    <row r="8" spans="1:21" x14ac:dyDescent="0.35">
      <c r="A8" s="16">
        <v>134000</v>
      </c>
      <c r="B8" s="15" t="s">
        <v>23</v>
      </c>
      <c r="C8" s="15"/>
      <c r="D8" s="15"/>
      <c r="E8" s="15"/>
      <c r="F8" s="15"/>
      <c r="G8" s="4">
        <v>6</v>
      </c>
      <c r="H8" s="4">
        <v>2</v>
      </c>
      <c r="I8" s="8">
        <v>92800</v>
      </c>
      <c r="J8" s="9">
        <v>7733.33</v>
      </c>
      <c r="K8" s="8">
        <v>97200</v>
      </c>
      <c r="L8" s="9">
        <f t="shared" si="0"/>
        <v>8100</v>
      </c>
      <c r="M8" s="2">
        <f t="shared" si="1"/>
        <v>4400</v>
      </c>
      <c r="O8" s="4">
        <v>6</v>
      </c>
      <c r="P8" s="4">
        <v>2</v>
      </c>
      <c r="Q8" s="8">
        <v>118700</v>
      </c>
      <c r="R8" s="9">
        <v>9891.67</v>
      </c>
      <c r="S8" s="8">
        <v>124300</v>
      </c>
      <c r="T8" s="9">
        <f t="shared" si="2"/>
        <v>10358.333333333334</v>
      </c>
      <c r="U8" s="2">
        <f t="shared" si="3"/>
        <v>5600</v>
      </c>
    </row>
    <row r="9" spans="1:21" ht="29" x14ac:dyDescent="0.35">
      <c r="A9" s="14"/>
      <c r="B9" s="15"/>
      <c r="C9" s="15"/>
      <c r="D9" s="15"/>
      <c r="E9" s="15"/>
      <c r="F9" s="15"/>
      <c r="G9" s="5" t="s">
        <v>1</v>
      </c>
      <c r="H9" s="5"/>
      <c r="I9" s="7" t="s">
        <v>7</v>
      </c>
      <c r="J9" s="7" t="s">
        <v>8</v>
      </c>
      <c r="K9" s="7" t="s">
        <v>12</v>
      </c>
      <c r="L9" s="7" t="s">
        <v>13</v>
      </c>
      <c r="M9" s="6" t="s">
        <v>14</v>
      </c>
      <c r="O9" s="5" t="s">
        <v>1</v>
      </c>
      <c r="P9" s="5"/>
      <c r="Q9" s="7" t="s">
        <v>7</v>
      </c>
      <c r="R9" s="7" t="s">
        <v>8</v>
      </c>
      <c r="S9" s="7" t="s">
        <v>12</v>
      </c>
      <c r="T9" s="7" t="s">
        <v>13</v>
      </c>
      <c r="U9" s="6" t="s">
        <v>14</v>
      </c>
    </row>
    <row r="10" spans="1:21" ht="15.5" customHeight="1" x14ac:dyDescent="0.35">
      <c r="A10" s="24">
        <f>A6*0.046</f>
        <v>7907.4</v>
      </c>
      <c r="B10" s="28" t="s">
        <v>17</v>
      </c>
      <c r="C10" s="28"/>
      <c r="D10" s="28"/>
      <c r="E10" s="28"/>
      <c r="F10" s="15"/>
      <c r="G10" s="3">
        <v>1</v>
      </c>
      <c r="H10" s="4">
        <v>2</v>
      </c>
      <c r="I10" s="8">
        <v>88300</v>
      </c>
      <c r="J10" s="9">
        <v>7358.33</v>
      </c>
      <c r="K10" s="8">
        <v>92500</v>
      </c>
      <c r="L10" s="9">
        <f>K10/12</f>
        <v>7708.333333333333</v>
      </c>
      <c r="M10" s="2">
        <f t="shared" si="1"/>
        <v>4200</v>
      </c>
      <c r="O10" s="3">
        <v>1</v>
      </c>
      <c r="P10" s="4">
        <v>2</v>
      </c>
      <c r="Q10" s="8">
        <v>114400</v>
      </c>
      <c r="R10" s="9">
        <v>9533.33</v>
      </c>
      <c r="S10" s="8">
        <v>119700</v>
      </c>
      <c r="T10" s="9">
        <f>S10/12</f>
        <v>9975</v>
      </c>
      <c r="U10" s="2">
        <f t="shared" ref="U10:U14" si="4">S10-Q10</f>
        <v>5300</v>
      </c>
    </row>
    <row r="11" spans="1:21" x14ac:dyDescent="0.35">
      <c r="A11" s="14"/>
      <c r="B11" s="15"/>
      <c r="C11" s="15"/>
      <c r="D11" s="15"/>
      <c r="E11" s="15"/>
      <c r="F11" s="15"/>
      <c r="G11" s="4">
        <v>2</v>
      </c>
      <c r="H11" s="4">
        <v>2</v>
      </c>
      <c r="I11" s="8">
        <v>92900</v>
      </c>
      <c r="J11" s="9">
        <v>7741.67</v>
      </c>
      <c r="K11" s="8">
        <v>97300</v>
      </c>
      <c r="L11" s="9">
        <f t="shared" ref="L11:L14" si="5">K11/12</f>
        <v>8108.333333333333</v>
      </c>
      <c r="M11" s="2">
        <f t="shared" si="1"/>
        <v>4400</v>
      </c>
      <c r="O11" s="4">
        <v>2</v>
      </c>
      <c r="P11" s="4">
        <v>2</v>
      </c>
      <c r="Q11" s="8">
        <v>118800</v>
      </c>
      <c r="R11" s="9">
        <v>9900</v>
      </c>
      <c r="S11" s="8">
        <v>124400</v>
      </c>
      <c r="T11" s="9">
        <f t="shared" ref="T11:T14" si="6">S11/12</f>
        <v>10366.666666666666</v>
      </c>
      <c r="U11" s="2">
        <f t="shared" si="4"/>
        <v>5600</v>
      </c>
    </row>
    <row r="12" spans="1:21" ht="14.5" customHeight="1" x14ac:dyDescent="0.35">
      <c r="A12" s="17">
        <f>A8</f>
        <v>134000</v>
      </c>
      <c r="B12" s="15" t="s">
        <v>23</v>
      </c>
      <c r="C12" s="15"/>
      <c r="D12" s="15"/>
      <c r="E12" s="15"/>
      <c r="F12" s="15"/>
      <c r="G12" s="4">
        <v>3</v>
      </c>
      <c r="H12" s="4">
        <v>2</v>
      </c>
      <c r="I12" s="8">
        <v>97700</v>
      </c>
      <c r="J12" s="9">
        <v>8141.67</v>
      </c>
      <c r="K12" s="8">
        <v>102400</v>
      </c>
      <c r="L12" s="9">
        <f t="shared" si="5"/>
        <v>8533.3333333333339</v>
      </c>
      <c r="M12" s="2">
        <f t="shared" si="1"/>
        <v>4700</v>
      </c>
      <c r="O12" s="4">
        <v>3</v>
      </c>
      <c r="P12" s="4">
        <v>2</v>
      </c>
      <c r="Q12" s="8">
        <v>123400</v>
      </c>
      <c r="R12" s="9">
        <v>10283.33</v>
      </c>
      <c r="S12" s="8">
        <v>129100</v>
      </c>
      <c r="T12" s="9">
        <f t="shared" si="6"/>
        <v>10758.333333333334</v>
      </c>
      <c r="U12" s="2">
        <f t="shared" si="4"/>
        <v>5700</v>
      </c>
    </row>
    <row r="13" spans="1:21" x14ac:dyDescent="0.35">
      <c r="A13" s="14">
        <f>A6</f>
        <v>171900</v>
      </c>
      <c r="B13" s="15" t="s">
        <v>24</v>
      </c>
      <c r="C13" s="15"/>
      <c r="D13" s="15"/>
      <c r="E13" s="15"/>
      <c r="F13" s="15"/>
      <c r="G13" s="4">
        <v>4</v>
      </c>
      <c r="H13" s="4">
        <v>3</v>
      </c>
      <c r="I13" s="8">
        <v>103400</v>
      </c>
      <c r="J13" s="9">
        <v>8616.67</v>
      </c>
      <c r="K13" s="8">
        <v>108200</v>
      </c>
      <c r="L13" s="9">
        <f t="shared" si="5"/>
        <v>9016.6666666666661</v>
      </c>
      <c r="M13" s="2">
        <f t="shared" si="1"/>
        <v>4800</v>
      </c>
      <c r="O13" s="4">
        <v>4</v>
      </c>
      <c r="P13" s="4">
        <v>3</v>
      </c>
      <c r="Q13" s="8">
        <v>128000</v>
      </c>
      <c r="R13" s="9">
        <v>10666.67</v>
      </c>
      <c r="S13" s="8">
        <v>133900</v>
      </c>
      <c r="T13" s="9">
        <f t="shared" si="6"/>
        <v>11158.333333333334</v>
      </c>
      <c r="U13" s="2">
        <f t="shared" si="4"/>
        <v>5900</v>
      </c>
    </row>
    <row r="14" spans="1:21" ht="14.5" customHeight="1" x14ac:dyDescent="0.35">
      <c r="A14" s="25">
        <f>A10</f>
        <v>7907.4</v>
      </c>
      <c r="B14" s="29" t="s">
        <v>16</v>
      </c>
      <c r="C14" s="29"/>
      <c r="D14" s="29"/>
      <c r="E14" s="29"/>
      <c r="F14" s="26"/>
      <c r="G14" s="4">
        <v>5</v>
      </c>
      <c r="H14" s="4">
        <v>3</v>
      </c>
      <c r="I14" s="8">
        <v>111400</v>
      </c>
      <c r="J14" s="9">
        <v>9283.33</v>
      </c>
      <c r="K14" s="8">
        <v>116600</v>
      </c>
      <c r="L14" s="9">
        <f t="shared" si="5"/>
        <v>9716.6666666666661</v>
      </c>
      <c r="M14" s="2">
        <f t="shared" si="1"/>
        <v>5200</v>
      </c>
      <c r="O14" s="4">
        <v>5</v>
      </c>
      <c r="P14" s="4">
        <v>3</v>
      </c>
      <c r="Q14" s="8">
        <v>133500</v>
      </c>
      <c r="R14" s="9">
        <v>11125</v>
      </c>
      <c r="S14" s="8">
        <v>139800</v>
      </c>
      <c r="T14" s="9">
        <f t="shared" si="6"/>
        <v>11650</v>
      </c>
      <c r="U14" s="2">
        <f t="shared" si="4"/>
        <v>6300</v>
      </c>
    </row>
    <row r="15" spans="1:21" ht="29" x14ac:dyDescent="0.35">
      <c r="A15" s="17">
        <f>SUM(A12:A14)</f>
        <v>313807.40000000002</v>
      </c>
      <c r="B15" s="15" t="s">
        <v>5</v>
      </c>
      <c r="C15" s="15"/>
      <c r="D15" s="15"/>
      <c r="E15" s="15"/>
      <c r="F15" s="15"/>
      <c r="G15" s="5" t="s">
        <v>3</v>
      </c>
      <c r="H15" s="5"/>
      <c r="I15" s="7" t="s">
        <v>7</v>
      </c>
      <c r="J15" s="7" t="s">
        <v>8</v>
      </c>
      <c r="K15" s="7" t="s">
        <v>12</v>
      </c>
      <c r="L15" s="7" t="s">
        <v>13</v>
      </c>
      <c r="M15" s="6" t="s">
        <v>14</v>
      </c>
      <c r="O15" s="5" t="s">
        <v>3</v>
      </c>
      <c r="P15" s="5"/>
      <c r="Q15" s="7" t="s">
        <v>7</v>
      </c>
      <c r="R15" s="7" t="s">
        <v>8</v>
      </c>
      <c r="S15" s="7" t="s">
        <v>12</v>
      </c>
      <c r="T15" s="7" t="s">
        <v>13</v>
      </c>
      <c r="U15" s="6" t="s">
        <v>14</v>
      </c>
    </row>
    <row r="16" spans="1:21" ht="15.5" customHeight="1" x14ac:dyDescent="0.35">
      <c r="A16" s="18">
        <f>ROUND(A15,-2)</f>
        <v>313800</v>
      </c>
      <c r="B16" s="15" t="s">
        <v>4</v>
      </c>
      <c r="C16" s="15"/>
      <c r="D16" s="15"/>
      <c r="E16" s="15"/>
      <c r="F16" s="15"/>
      <c r="G16" s="3">
        <v>1</v>
      </c>
      <c r="H16" s="4">
        <v>3</v>
      </c>
      <c r="I16" s="8">
        <v>103500</v>
      </c>
      <c r="J16" s="9">
        <v>8625</v>
      </c>
      <c r="K16" s="8">
        <v>108300</v>
      </c>
      <c r="L16" s="9">
        <f>K16/12</f>
        <v>9025</v>
      </c>
      <c r="M16" s="2">
        <f t="shared" si="1"/>
        <v>4800</v>
      </c>
      <c r="O16" s="3">
        <v>1</v>
      </c>
      <c r="P16" s="4">
        <v>3</v>
      </c>
      <c r="Q16" s="8">
        <v>128100</v>
      </c>
      <c r="R16" s="9">
        <v>10675</v>
      </c>
      <c r="S16" s="8">
        <v>134000</v>
      </c>
      <c r="T16" s="9">
        <f>S16/12</f>
        <v>11166.666666666666</v>
      </c>
      <c r="U16" s="2">
        <f t="shared" ref="U16:U23" si="7">S16-Q16</f>
        <v>5900</v>
      </c>
    </row>
    <row r="17" spans="1:21" x14ac:dyDescent="0.35">
      <c r="G17" s="4">
        <v>2</v>
      </c>
      <c r="H17" s="4">
        <v>3</v>
      </c>
      <c r="I17" s="8">
        <v>111500</v>
      </c>
      <c r="J17" s="9">
        <v>9291.67</v>
      </c>
      <c r="K17" s="8">
        <v>116700</v>
      </c>
      <c r="L17" s="9">
        <f t="shared" ref="L17:L24" si="8">K17/12</f>
        <v>9725</v>
      </c>
      <c r="M17" s="2">
        <f t="shared" si="1"/>
        <v>5200</v>
      </c>
      <c r="O17" s="4">
        <v>2</v>
      </c>
      <c r="P17" s="4">
        <v>3</v>
      </c>
      <c r="Q17" s="8">
        <v>133600</v>
      </c>
      <c r="R17" s="9">
        <v>11133.33</v>
      </c>
      <c r="S17" s="8">
        <v>139900</v>
      </c>
      <c r="T17" s="9">
        <f t="shared" ref="T17:T24" si="9">S17/12</f>
        <v>11658.333333333334</v>
      </c>
      <c r="U17" s="2">
        <f t="shared" si="7"/>
        <v>6300</v>
      </c>
    </row>
    <row r="18" spans="1:21" x14ac:dyDescent="0.35">
      <c r="G18" s="4">
        <v>3</v>
      </c>
      <c r="H18" s="4">
        <v>3</v>
      </c>
      <c r="I18" s="8">
        <v>120200</v>
      </c>
      <c r="J18" s="9">
        <v>10016.67</v>
      </c>
      <c r="K18" s="8">
        <v>125800</v>
      </c>
      <c r="L18" s="9">
        <f t="shared" si="8"/>
        <v>10483.333333333334</v>
      </c>
      <c r="M18" s="2">
        <f t="shared" si="1"/>
        <v>5600</v>
      </c>
      <c r="O18" s="4">
        <v>3</v>
      </c>
      <c r="P18" s="4">
        <v>3</v>
      </c>
      <c r="Q18" s="8">
        <v>140100</v>
      </c>
      <c r="R18" s="9">
        <v>11675</v>
      </c>
      <c r="S18" s="8">
        <v>146700</v>
      </c>
      <c r="T18" s="9">
        <f t="shared" si="9"/>
        <v>12225</v>
      </c>
      <c r="U18" s="2">
        <f t="shared" si="7"/>
        <v>6600</v>
      </c>
    </row>
    <row r="19" spans="1:21" x14ac:dyDescent="0.35">
      <c r="A19" s="14"/>
      <c r="B19" s="15"/>
      <c r="C19" s="15"/>
      <c r="D19" s="15"/>
      <c r="E19" s="15"/>
      <c r="F19" s="15"/>
      <c r="G19" s="4">
        <v>4</v>
      </c>
      <c r="H19" s="4">
        <v>3</v>
      </c>
      <c r="I19" s="8">
        <v>129200</v>
      </c>
      <c r="J19" s="9">
        <v>10766.67</v>
      </c>
      <c r="K19" s="8">
        <v>135300</v>
      </c>
      <c r="L19" s="9">
        <f t="shared" si="8"/>
        <v>11275</v>
      </c>
      <c r="M19" s="2">
        <f t="shared" si="1"/>
        <v>6100</v>
      </c>
      <c r="O19" s="4">
        <v>4</v>
      </c>
      <c r="P19" s="4">
        <v>3</v>
      </c>
      <c r="Q19" s="8">
        <v>147200</v>
      </c>
      <c r="R19" s="9">
        <v>12266.67</v>
      </c>
      <c r="S19" s="8">
        <v>154000</v>
      </c>
      <c r="T19" s="9">
        <f t="shared" si="9"/>
        <v>12833.333333333334</v>
      </c>
      <c r="U19" s="2">
        <f t="shared" si="7"/>
        <v>6800</v>
      </c>
    </row>
    <row r="20" spans="1:21" x14ac:dyDescent="0.35">
      <c r="A20" s="14"/>
      <c r="B20" s="15"/>
      <c r="C20" s="15"/>
      <c r="D20" s="15"/>
      <c r="E20" s="15"/>
      <c r="F20" s="15"/>
      <c r="G20" s="4">
        <v>5</v>
      </c>
      <c r="H20" s="4" t="s">
        <v>0</v>
      </c>
      <c r="I20" s="8">
        <v>138900</v>
      </c>
      <c r="J20" s="9">
        <v>11575</v>
      </c>
      <c r="K20" s="8">
        <v>145400</v>
      </c>
      <c r="L20" s="9">
        <f t="shared" si="8"/>
        <v>12116.666666666666</v>
      </c>
      <c r="M20" s="2">
        <f t="shared" si="1"/>
        <v>6500</v>
      </c>
      <c r="O20" s="4">
        <v>5</v>
      </c>
      <c r="P20" s="4" t="s">
        <v>0</v>
      </c>
      <c r="Q20" s="8">
        <v>155500</v>
      </c>
      <c r="R20" s="9">
        <v>12958.33</v>
      </c>
      <c r="S20" s="8">
        <v>162700</v>
      </c>
      <c r="T20" s="9">
        <f t="shared" si="9"/>
        <v>13558.333333333334</v>
      </c>
      <c r="U20" s="2">
        <f t="shared" si="7"/>
        <v>7200</v>
      </c>
    </row>
    <row r="21" spans="1:21" x14ac:dyDescent="0.35">
      <c r="A21" s="14"/>
      <c r="B21" s="15"/>
      <c r="C21" s="15"/>
      <c r="D21" s="15"/>
      <c r="E21" s="15"/>
      <c r="F21" s="15"/>
      <c r="G21" s="4">
        <v>6</v>
      </c>
      <c r="H21" s="4" t="s">
        <v>0</v>
      </c>
      <c r="I21" s="8">
        <v>149300</v>
      </c>
      <c r="J21" s="9">
        <v>12441.67</v>
      </c>
      <c r="K21" s="8">
        <v>156200</v>
      </c>
      <c r="L21" s="9">
        <f t="shared" si="8"/>
        <v>13016.666666666666</v>
      </c>
      <c r="M21" s="2">
        <f t="shared" si="1"/>
        <v>6900</v>
      </c>
      <c r="O21" s="4">
        <v>6</v>
      </c>
      <c r="P21" s="4" t="s">
        <v>0</v>
      </c>
      <c r="Q21" s="8">
        <v>166600</v>
      </c>
      <c r="R21" s="9">
        <v>13883.33</v>
      </c>
      <c r="S21" s="8">
        <v>174300</v>
      </c>
      <c r="T21" s="9">
        <f t="shared" si="9"/>
        <v>14525</v>
      </c>
      <c r="U21" s="2">
        <f t="shared" si="7"/>
        <v>7700</v>
      </c>
    </row>
    <row r="22" spans="1:21" x14ac:dyDescent="0.35">
      <c r="F22" s="15"/>
      <c r="G22" s="4">
        <v>7</v>
      </c>
      <c r="H22" s="4" t="s">
        <v>0</v>
      </c>
      <c r="I22" s="8">
        <v>160800</v>
      </c>
      <c r="J22" s="9">
        <v>13400</v>
      </c>
      <c r="K22" s="8">
        <v>168200</v>
      </c>
      <c r="L22" s="9">
        <f t="shared" si="8"/>
        <v>14016.666666666666</v>
      </c>
      <c r="M22" s="2">
        <f t="shared" si="1"/>
        <v>7400</v>
      </c>
      <c r="O22" s="4">
        <v>7</v>
      </c>
      <c r="P22" s="4" t="s">
        <v>0</v>
      </c>
      <c r="Q22" s="8">
        <v>178400</v>
      </c>
      <c r="R22" s="9">
        <v>14866.67</v>
      </c>
      <c r="S22" s="8">
        <v>186700</v>
      </c>
      <c r="T22" s="9">
        <f t="shared" si="9"/>
        <v>15558.333333333334</v>
      </c>
      <c r="U22" s="2">
        <f t="shared" si="7"/>
        <v>8300</v>
      </c>
    </row>
    <row r="23" spans="1:21" x14ac:dyDescent="0.35">
      <c r="F23" s="15"/>
      <c r="G23" s="4">
        <v>8</v>
      </c>
      <c r="H23" s="4" t="s">
        <v>0</v>
      </c>
      <c r="I23" s="8">
        <v>173800</v>
      </c>
      <c r="J23" s="9">
        <v>14483.33</v>
      </c>
      <c r="K23" s="8">
        <v>181800</v>
      </c>
      <c r="L23" s="9">
        <f t="shared" si="8"/>
        <v>15150</v>
      </c>
      <c r="M23" s="2">
        <f t="shared" si="1"/>
        <v>8000</v>
      </c>
      <c r="O23" s="4">
        <v>8</v>
      </c>
      <c r="P23" s="4" t="s">
        <v>0</v>
      </c>
      <c r="Q23" s="8">
        <v>191100</v>
      </c>
      <c r="R23" s="9">
        <v>15925</v>
      </c>
      <c r="S23" s="8">
        <v>199900</v>
      </c>
      <c r="T23" s="9">
        <f t="shared" si="9"/>
        <v>16658.333333333332</v>
      </c>
      <c r="U23" s="2">
        <f t="shared" si="7"/>
        <v>8800</v>
      </c>
    </row>
    <row r="24" spans="1:21" x14ac:dyDescent="0.35">
      <c r="F24" s="15"/>
      <c r="G24" s="4">
        <v>9</v>
      </c>
      <c r="H24" s="4" t="s">
        <v>0</v>
      </c>
      <c r="I24" s="8">
        <v>188400</v>
      </c>
      <c r="J24" s="9">
        <v>15700</v>
      </c>
      <c r="K24" s="8">
        <v>197100</v>
      </c>
      <c r="L24" s="9">
        <f t="shared" si="8"/>
        <v>16425</v>
      </c>
      <c r="M24" s="2">
        <f t="shared" si="1"/>
        <v>8700</v>
      </c>
      <c r="O24" s="4">
        <v>9</v>
      </c>
      <c r="P24" s="4" t="s">
        <v>0</v>
      </c>
      <c r="Q24" s="8">
        <v>206300</v>
      </c>
      <c r="R24" s="9">
        <v>17191.669999999998</v>
      </c>
      <c r="S24" s="8">
        <v>215800</v>
      </c>
      <c r="T24" s="9">
        <f t="shared" si="9"/>
        <v>17983.333333333332</v>
      </c>
      <c r="U24" s="2">
        <f>S24-Q24</f>
        <v>9500</v>
      </c>
    </row>
    <row r="25" spans="1:21" x14ac:dyDescent="0.35">
      <c r="F25" s="15"/>
    </row>
    <row r="26" spans="1:21" x14ac:dyDescent="0.35">
      <c r="A26" s="12" t="s">
        <v>25</v>
      </c>
      <c r="F26" s="15"/>
    </row>
    <row r="27" spans="1:21" x14ac:dyDescent="0.35">
      <c r="A27" s="1" t="s">
        <v>26</v>
      </c>
      <c r="F27" s="15"/>
    </row>
    <row r="28" spans="1:21" x14ac:dyDescent="0.35">
      <c r="A28" s="1" t="s">
        <v>27</v>
      </c>
      <c r="F28" s="15"/>
    </row>
    <row r="29" spans="1:21" x14ac:dyDescent="0.35">
      <c r="A29" s="1" t="s">
        <v>28</v>
      </c>
      <c r="F29" s="15"/>
    </row>
    <row r="30" spans="1:21" x14ac:dyDescent="0.35">
      <c r="F30" s="15"/>
    </row>
    <row r="31" spans="1:21" x14ac:dyDescent="0.35">
      <c r="A31" s="12" t="s">
        <v>33</v>
      </c>
      <c r="F31" s="15"/>
    </row>
    <row r="32" spans="1:21" x14ac:dyDescent="0.35">
      <c r="A32" s="1" t="s">
        <v>34</v>
      </c>
      <c r="F32" s="15"/>
    </row>
    <row r="33" spans="1:6" x14ac:dyDescent="0.35">
      <c r="A33" s="1" t="s">
        <v>35</v>
      </c>
      <c r="F33" s="15"/>
    </row>
    <row r="34" spans="1:6" x14ac:dyDescent="0.35">
      <c r="F34" s="15"/>
    </row>
    <row r="35" spans="1:6" x14ac:dyDescent="0.35">
      <c r="F35" s="15"/>
    </row>
    <row r="36" spans="1:6" x14ac:dyDescent="0.35">
      <c r="F36" s="15"/>
    </row>
    <row r="37" spans="1:6" x14ac:dyDescent="0.35">
      <c r="F37" s="15"/>
    </row>
    <row r="38" spans="1:6" x14ac:dyDescent="0.35">
      <c r="F38" s="15"/>
    </row>
    <row r="39" spans="1:6" x14ac:dyDescent="0.35">
      <c r="F39" s="15"/>
    </row>
    <row r="40" spans="1:6" x14ac:dyDescent="0.35">
      <c r="F40" s="15"/>
    </row>
    <row r="41" spans="1:6" x14ac:dyDescent="0.35">
      <c r="F41" s="15"/>
    </row>
  </sheetData>
  <mergeCells count="4">
    <mergeCell ref="B10:E10"/>
    <mergeCell ref="B14:E14"/>
    <mergeCell ref="G1:M1"/>
    <mergeCell ref="O1:U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B08D15-187E-4D49-810B-72DE34B056E8}">
  <dimension ref="A1:U32"/>
  <sheetViews>
    <sheetView zoomScaleNormal="100" workbookViewId="0">
      <selection activeCell="O1" sqref="O1:U1"/>
    </sheetView>
  </sheetViews>
  <sheetFormatPr defaultRowHeight="14.5" x14ac:dyDescent="0.35"/>
  <cols>
    <col min="1" max="1" width="14.453125" style="1" customWidth="1"/>
    <col min="5" max="5" width="13.26953125" bestFit="1" customWidth="1"/>
    <col min="10" max="10" width="10.81640625" customWidth="1"/>
    <col min="12" max="12" width="11.26953125" customWidth="1"/>
    <col min="18" max="18" width="15" customWidth="1"/>
    <col min="20" max="20" width="14.81640625" customWidth="1"/>
  </cols>
  <sheetData>
    <row r="1" spans="1:21" x14ac:dyDescent="0.35">
      <c r="A1" s="12" t="s">
        <v>11</v>
      </c>
      <c r="E1" s="11"/>
      <c r="G1" s="30" t="s">
        <v>6</v>
      </c>
      <c r="H1" s="30"/>
      <c r="I1" s="30"/>
      <c r="J1" s="30"/>
      <c r="K1" s="30"/>
      <c r="L1" s="30"/>
      <c r="M1" s="30"/>
      <c r="O1" s="31" t="s">
        <v>38</v>
      </c>
      <c r="P1" s="31"/>
      <c r="Q1" s="31"/>
      <c r="R1" s="31"/>
      <c r="S1" s="31"/>
      <c r="T1" s="31"/>
      <c r="U1" s="31"/>
    </row>
    <row r="2" spans="1:21" ht="29" x14ac:dyDescent="0.35">
      <c r="G2" s="5" t="s">
        <v>2</v>
      </c>
      <c r="H2" s="6"/>
      <c r="I2" s="7" t="s">
        <v>7</v>
      </c>
      <c r="J2" s="7" t="s">
        <v>8</v>
      </c>
      <c r="K2" s="7" t="s">
        <v>12</v>
      </c>
      <c r="L2" s="7" t="s">
        <v>13</v>
      </c>
      <c r="M2" s="6" t="s">
        <v>14</v>
      </c>
      <c r="O2" s="5" t="s">
        <v>2</v>
      </c>
      <c r="P2" s="6"/>
      <c r="Q2" s="7" t="s">
        <v>7</v>
      </c>
      <c r="R2" s="7" t="s">
        <v>8</v>
      </c>
      <c r="S2" s="7" t="s">
        <v>12</v>
      </c>
      <c r="T2" s="7" t="s">
        <v>13</v>
      </c>
      <c r="U2" s="6" t="s">
        <v>14</v>
      </c>
    </row>
    <row r="3" spans="1:21" ht="15.5" x14ac:dyDescent="0.35">
      <c r="A3" s="1">
        <v>334500</v>
      </c>
      <c r="B3" t="s">
        <v>31</v>
      </c>
      <c r="G3" s="3">
        <v>1</v>
      </c>
      <c r="H3" s="4">
        <v>2</v>
      </c>
      <c r="I3" s="8">
        <v>70900</v>
      </c>
      <c r="J3" s="9">
        <v>5083.33</v>
      </c>
      <c r="K3" s="8">
        <v>74600</v>
      </c>
      <c r="L3" s="9">
        <f>K3/12</f>
        <v>6216.666666666667</v>
      </c>
      <c r="M3" s="2">
        <f>K3-I3</f>
        <v>3700</v>
      </c>
      <c r="O3" s="3">
        <v>1</v>
      </c>
      <c r="P3" s="4">
        <v>2</v>
      </c>
      <c r="Q3" s="8">
        <v>94300</v>
      </c>
      <c r="R3" s="9">
        <v>7858.33</v>
      </c>
      <c r="S3" s="8">
        <v>99100</v>
      </c>
      <c r="T3" s="9">
        <f>S3/12</f>
        <v>8258.3333333333339</v>
      </c>
      <c r="U3" s="2">
        <f>S3-Q3</f>
        <v>4800</v>
      </c>
    </row>
    <row r="4" spans="1:21" ht="15.5" x14ac:dyDescent="0.35">
      <c r="A4" s="1">
        <f>A3*0.046</f>
        <v>15387</v>
      </c>
      <c r="B4" t="s">
        <v>32</v>
      </c>
      <c r="G4" s="3">
        <v>2</v>
      </c>
      <c r="H4" s="4">
        <v>2</v>
      </c>
      <c r="I4" s="8">
        <v>75100</v>
      </c>
      <c r="J4" s="9">
        <v>6258.33</v>
      </c>
      <c r="K4" s="8">
        <v>78700</v>
      </c>
      <c r="L4" s="9">
        <f t="shared" ref="L4:L8" si="0">K4/12</f>
        <v>6558.333333333333</v>
      </c>
      <c r="M4" s="2">
        <f t="shared" ref="M4:M24" si="1">K4-I4</f>
        <v>3600</v>
      </c>
      <c r="O4" s="3">
        <v>2</v>
      </c>
      <c r="P4" s="4">
        <v>2</v>
      </c>
      <c r="Q4" s="8">
        <v>99100</v>
      </c>
      <c r="R4" s="9">
        <v>8258.33</v>
      </c>
      <c r="S4" s="8">
        <v>103700</v>
      </c>
      <c r="T4" s="9">
        <f t="shared" ref="T4:T8" si="2">S4/12</f>
        <v>8641.6666666666661</v>
      </c>
      <c r="U4" s="2">
        <f t="shared" ref="U4:U8" si="3">S4-Q4</f>
        <v>4600</v>
      </c>
    </row>
    <row r="5" spans="1:21" x14ac:dyDescent="0.35">
      <c r="A5" s="1">
        <f>SUM(A3:A4)</f>
        <v>349887</v>
      </c>
      <c r="B5" t="s">
        <v>5</v>
      </c>
      <c r="G5" s="4">
        <v>3</v>
      </c>
      <c r="H5" s="4">
        <v>2</v>
      </c>
      <c r="I5" s="8">
        <v>79400</v>
      </c>
      <c r="J5" s="9">
        <v>6616.67</v>
      </c>
      <c r="K5" s="8">
        <v>83100</v>
      </c>
      <c r="L5" s="9">
        <f t="shared" si="0"/>
        <v>6925</v>
      </c>
      <c r="M5" s="2">
        <f t="shared" si="1"/>
        <v>3700</v>
      </c>
      <c r="O5" s="4">
        <v>3</v>
      </c>
      <c r="P5" s="4">
        <v>2</v>
      </c>
      <c r="Q5" s="8">
        <v>104000</v>
      </c>
      <c r="R5" s="9">
        <v>8666.67</v>
      </c>
      <c r="S5" s="8">
        <v>108800</v>
      </c>
      <c r="T5" s="9">
        <f t="shared" si="2"/>
        <v>9066.6666666666661</v>
      </c>
      <c r="U5" s="2">
        <f t="shared" si="3"/>
        <v>4800</v>
      </c>
    </row>
    <row r="6" spans="1:21" x14ac:dyDescent="0.35">
      <c r="A6" s="13">
        <f>ROUND(A5,-2)</f>
        <v>349900</v>
      </c>
      <c r="B6" t="s">
        <v>4</v>
      </c>
      <c r="G6" s="4">
        <v>4</v>
      </c>
      <c r="H6" s="4">
        <v>2</v>
      </c>
      <c r="I6" s="8">
        <v>83800</v>
      </c>
      <c r="J6" s="9">
        <v>6983.33</v>
      </c>
      <c r="K6" s="8">
        <v>87700</v>
      </c>
      <c r="L6" s="9">
        <f t="shared" si="0"/>
        <v>7308.333333333333</v>
      </c>
      <c r="M6" s="2">
        <f t="shared" si="1"/>
        <v>3900</v>
      </c>
      <c r="O6" s="4">
        <v>4</v>
      </c>
      <c r="P6" s="4">
        <v>2</v>
      </c>
      <c r="Q6" s="8">
        <v>109500</v>
      </c>
      <c r="R6" s="9">
        <v>9125</v>
      </c>
      <c r="S6" s="8">
        <v>114600</v>
      </c>
      <c r="T6" s="9">
        <f t="shared" si="2"/>
        <v>9550</v>
      </c>
      <c r="U6" s="2">
        <f t="shared" si="3"/>
        <v>5100</v>
      </c>
    </row>
    <row r="7" spans="1:21" x14ac:dyDescent="0.35">
      <c r="G7" s="4">
        <v>5</v>
      </c>
      <c r="H7" s="4">
        <v>2</v>
      </c>
      <c r="I7" s="8">
        <v>88200</v>
      </c>
      <c r="J7" s="9">
        <v>7350</v>
      </c>
      <c r="K7" s="8">
        <v>92400</v>
      </c>
      <c r="L7" s="9">
        <f t="shared" si="0"/>
        <v>7700</v>
      </c>
      <c r="M7" s="2">
        <f t="shared" si="1"/>
        <v>4200</v>
      </c>
      <c r="O7" s="4">
        <v>5</v>
      </c>
      <c r="P7" s="4">
        <v>2</v>
      </c>
      <c r="Q7" s="8">
        <v>114300</v>
      </c>
      <c r="R7" s="9">
        <v>9525</v>
      </c>
      <c r="S7" s="8">
        <v>119600</v>
      </c>
      <c r="T7" s="9">
        <f t="shared" si="2"/>
        <v>9966.6666666666661</v>
      </c>
      <c r="U7" s="2">
        <f t="shared" si="3"/>
        <v>5300</v>
      </c>
    </row>
    <row r="8" spans="1:21" x14ac:dyDescent="0.35">
      <c r="G8" s="4">
        <v>6</v>
      </c>
      <c r="H8" s="4">
        <v>2</v>
      </c>
      <c r="I8" s="8">
        <v>92800</v>
      </c>
      <c r="J8" s="9">
        <v>7733.33</v>
      </c>
      <c r="K8" s="8">
        <v>97200</v>
      </c>
      <c r="L8" s="9">
        <f t="shared" si="0"/>
        <v>8100</v>
      </c>
      <c r="M8" s="2">
        <f t="shared" si="1"/>
        <v>4400</v>
      </c>
      <c r="O8" s="4">
        <v>6</v>
      </c>
      <c r="P8" s="4">
        <v>2</v>
      </c>
      <c r="Q8" s="8">
        <v>118700</v>
      </c>
      <c r="R8" s="9">
        <v>9891.67</v>
      </c>
      <c r="S8" s="8">
        <v>124300</v>
      </c>
      <c r="T8" s="9">
        <f t="shared" si="2"/>
        <v>10358.333333333334</v>
      </c>
      <c r="U8" s="2">
        <f t="shared" si="3"/>
        <v>5600</v>
      </c>
    </row>
    <row r="9" spans="1:21" ht="29" x14ac:dyDescent="0.35">
      <c r="G9" s="5" t="s">
        <v>1</v>
      </c>
      <c r="H9" s="5"/>
      <c r="I9" s="7" t="s">
        <v>7</v>
      </c>
      <c r="J9" s="7" t="s">
        <v>8</v>
      </c>
      <c r="K9" s="7" t="s">
        <v>12</v>
      </c>
      <c r="L9" s="7" t="s">
        <v>13</v>
      </c>
      <c r="M9" s="6" t="s">
        <v>14</v>
      </c>
      <c r="O9" s="5" t="s">
        <v>1</v>
      </c>
      <c r="P9" s="5"/>
      <c r="Q9" s="7" t="s">
        <v>7</v>
      </c>
      <c r="R9" s="7" t="s">
        <v>8</v>
      </c>
      <c r="S9" s="7" t="s">
        <v>12</v>
      </c>
      <c r="T9" s="7" t="s">
        <v>13</v>
      </c>
      <c r="U9" s="6" t="s">
        <v>14</v>
      </c>
    </row>
    <row r="10" spans="1:21" ht="15.5" x14ac:dyDescent="0.35">
      <c r="G10" s="3">
        <v>1</v>
      </c>
      <c r="H10" s="4">
        <v>2</v>
      </c>
      <c r="I10" s="8">
        <v>88300</v>
      </c>
      <c r="J10" s="9">
        <v>7358.33</v>
      </c>
      <c r="K10" s="8">
        <v>92500</v>
      </c>
      <c r="L10" s="9">
        <f>K10/12</f>
        <v>7708.333333333333</v>
      </c>
      <c r="M10" s="2">
        <f t="shared" si="1"/>
        <v>4200</v>
      </c>
      <c r="O10" s="3">
        <v>1</v>
      </c>
      <c r="P10" s="4">
        <v>2</v>
      </c>
      <c r="Q10" s="8">
        <v>114400</v>
      </c>
      <c r="R10" s="9">
        <v>9533.33</v>
      </c>
      <c r="S10" s="8">
        <v>119700</v>
      </c>
      <c r="T10" s="9">
        <f>S10/12</f>
        <v>9975</v>
      </c>
      <c r="U10" s="2">
        <f t="shared" ref="U10:U14" si="4">S10-Q10</f>
        <v>5300</v>
      </c>
    </row>
    <row r="11" spans="1:21" x14ac:dyDescent="0.35">
      <c r="G11" s="4">
        <v>2</v>
      </c>
      <c r="H11" s="4">
        <v>2</v>
      </c>
      <c r="I11" s="8">
        <v>92900</v>
      </c>
      <c r="J11" s="9">
        <v>7741.67</v>
      </c>
      <c r="K11" s="8">
        <v>97300</v>
      </c>
      <c r="L11" s="9">
        <f t="shared" ref="L11:L14" si="5">K11/12</f>
        <v>8108.333333333333</v>
      </c>
      <c r="M11" s="2">
        <f t="shared" si="1"/>
        <v>4400</v>
      </c>
      <c r="O11" s="4">
        <v>2</v>
      </c>
      <c r="P11" s="4">
        <v>2</v>
      </c>
      <c r="Q11" s="8">
        <v>118800</v>
      </c>
      <c r="R11" s="9">
        <v>9900</v>
      </c>
      <c r="S11" s="8">
        <v>124400</v>
      </c>
      <c r="T11" s="9">
        <f t="shared" ref="T11:T14" si="6">S11/12</f>
        <v>10366.666666666666</v>
      </c>
      <c r="U11" s="2">
        <f t="shared" si="4"/>
        <v>5600</v>
      </c>
    </row>
    <row r="12" spans="1:21" x14ac:dyDescent="0.35">
      <c r="G12" s="4">
        <v>3</v>
      </c>
      <c r="H12" s="4">
        <v>2</v>
      </c>
      <c r="I12" s="8">
        <v>97700</v>
      </c>
      <c r="J12" s="9">
        <v>8141.67</v>
      </c>
      <c r="K12" s="8">
        <v>102400</v>
      </c>
      <c r="L12" s="9">
        <f t="shared" si="5"/>
        <v>8533.3333333333339</v>
      </c>
      <c r="M12" s="2">
        <f t="shared" si="1"/>
        <v>4700</v>
      </c>
      <c r="O12" s="4">
        <v>3</v>
      </c>
      <c r="P12" s="4">
        <v>2</v>
      </c>
      <c r="Q12" s="8">
        <v>123400</v>
      </c>
      <c r="R12" s="9">
        <v>10283.33</v>
      </c>
      <c r="S12" s="8">
        <v>129100</v>
      </c>
      <c r="T12" s="9">
        <f t="shared" si="6"/>
        <v>10758.333333333334</v>
      </c>
      <c r="U12" s="2">
        <f t="shared" si="4"/>
        <v>5700</v>
      </c>
    </row>
    <row r="13" spans="1:21" x14ac:dyDescent="0.35">
      <c r="G13" s="4">
        <v>4</v>
      </c>
      <c r="H13" s="4">
        <v>3</v>
      </c>
      <c r="I13" s="8">
        <v>103400</v>
      </c>
      <c r="J13" s="9">
        <v>8616.67</v>
      </c>
      <c r="K13" s="8">
        <v>108200</v>
      </c>
      <c r="L13" s="9">
        <f t="shared" si="5"/>
        <v>9016.6666666666661</v>
      </c>
      <c r="M13" s="2">
        <f t="shared" si="1"/>
        <v>4800</v>
      </c>
      <c r="O13" s="4">
        <v>4</v>
      </c>
      <c r="P13" s="4">
        <v>3</v>
      </c>
      <c r="Q13" s="8">
        <v>128000</v>
      </c>
      <c r="R13" s="9">
        <v>10666.67</v>
      </c>
      <c r="S13" s="8">
        <v>133900</v>
      </c>
      <c r="T13" s="9">
        <f t="shared" si="6"/>
        <v>11158.333333333334</v>
      </c>
      <c r="U13" s="2">
        <f t="shared" si="4"/>
        <v>5900</v>
      </c>
    </row>
    <row r="14" spans="1:21" x14ac:dyDescent="0.35">
      <c r="G14" s="4">
        <v>5</v>
      </c>
      <c r="H14" s="4">
        <v>3</v>
      </c>
      <c r="I14" s="8">
        <v>111400</v>
      </c>
      <c r="J14" s="9">
        <v>9283.33</v>
      </c>
      <c r="K14" s="8">
        <v>116600</v>
      </c>
      <c r="L14" s="9">
        <f t="shared" si="5"/>
        <v>9716.6666666666661</v>
      </c>
      <c r="M14" s="2">
        <f t="shared" si="1"/>
        <v>5200</v>
      </c>
      <c r="O14" s="4">
        <v>5</v>
      </c>
      <c r="P14" s="4">
        <v>3</v>
      </c>
      <c r="Q14" s="8">
        <v>133500</v>
      </c>
      <c r="R14" s="9">
        <v>11125</v>
      </c>
      <c r="S14" s="8">
        <v>139800</v>
      </c>
      <c r="T14" s="9">
        <f t="shared" si="6"/>
        <v>11650</v>
      </c>
      <c r="U14" s="2">
        <f t="shared" si="4"/>
        <v>6300</v>
      </c>
    </row>
    <row r="15" spans="1:21" ht="29" x14ac:dyDescent="0.35">
      <c r="G15" s="5" t="s">
        <v>3</v>
      </c>
      <c r="H15" s="5"/>
      <c r="I15" s="7" t="s">
        <v>7</v>
      </c>
      <c r="J15" s="7" t="s">
        <v>8</v>
      </c>
      <c r="K15" s="7" t="s">
        <v>12</v>
      </c>
      <c r="L15" s="7" t="s">
        <v>13</v>
      </c>
      <c r="M15" s="6" t="s">
        <v>14</v>
      </c>
      <c r="O15" s="5" t="s">
        <v>3</v>
      </c>
      <c r="P15" s="5"/>
      <c r="Q15" s="7" t="s">
        <v>7</v>
      </c>
      <c r="R15" s="7" t="s">
        <v>8</v>
      </c>
      <c r="S15" s="7" t="s">
        <v>12</v>
      </c>
      <c r="T15" s="7" t="s">
        <v>13</v>
      </c>
      <c r="U15" s="6" t="s">
        <v>14</v>
      </c>
    </row>
    <row r="16" spans="1:21" ht="15.5" x14ac:dyDescent="0.35">
      <c r="G16" s="3">
        <v>1</v>
      </c>
      <c r="H16" s="4">
        <v>3</v>
      </c>
      <c r="I16" s="8">
        <v>103500</v>
      </c>
      <c r="J16" s="9">
        <v>8625</v>
      </c>
      <c r="K16" s="8">
        <v>108300</v>
      </c>
      <c r="L16" s="9">
        <f>K16/12</f>
        <v>9025</v>
      </c>
      <c r="M16" s="2">
        <f t="shared" si="1"/>
        <v>4800</v>
      </c>
      <c r="O16" s="3">
        <v>1</v>
      </c>
      <c r="P16" s="4">
        <v>3</v>
      </c>
      <c r="Q16" s="8">
        <v>128100</v>
      </c>
      <c r="R16" s="9">
        <v>10675</v>
      </c>
      <c r="S16" s="8">
        <v>134000</v>
      </c>
      <c r="T16" s="9">
        <f>S16/12</f>
        <v>11166.666666666666</v>
      </c>
      <c r="U16" s="2">
        <f t="shared" ref="U16:U23" si="7">S16-Q16</f>
        <v>5900</v>
      </c>
    </row>
    <row r="17" spans="1:21" x14ac:dyDescent="0.35">
      <c r="G17" s="4">
        <v>2</v>
      </c>
      <c r="H17" s="4">
        <v>3</v>
      </c>
      <c r="I17" s="8">
        <v>111500</v>
      </c>
      <c r="J17" s="9">
        <v>9291.67</v>
      </c>
      <c r="K17" s="8">
        <v>116700</v>
      </c>
      <c r="L17" s="9">
        <f t="shared" ref="L17:L24" si="8">K17/12</f>
        <v>9725</v>
      </c>
      <c r="M17" s="2">
        <f t="shared" si="1"/>
        <v>5200</v>
      </c>
      <c r="O17" s="4">
        <v>2</v>
      </c>
      <c r="P17" s="4">
        <v>3</v>
      </c>
      <c r="Q17" s="8">
        <v>133600</v>
      </c>
      <c r="R17" s="9">
        <v>11133.33</v>
      </c>
      <c r="S17" s="8">
        <v>139900</v>
      </c>
      <c r="T17" s="9">
        <f t="shared" ref="T17:T24" si="9">S17/12</f>
        <v>11658.333333333334</v>
      </c>
      <c r="U17" s="2">
        <f t="shared" si="7"/>
        <v>6300</v>
      </c>
    </row>
    <row r="18" spans="1:21" x14ac:dyDescent="0.35">
      <c r="G18" s="4">
        <v>3</v>
      </c>
      <c r="H18" s="4">
        <v>3</v>
      </c>
      <c r="I18" s="8">
        <v>120200</v>
      </c>
      <c r="J18" s="9">
        <v>10016.67</v>
      </c>
      <c r="K18" s="8">
        <v>125800</v>
      </c>
      <c r="L18" s="9">
        <f t="shared" si="8"/>
        <v>10483.333333333334</v>
      </c>
      <c r="M18" s="2">
        <f t="shared" si="1"/>
        <v>5600</v>
      </c>
      <c r="O18" s="4">
        <v>3</v>
      </c>
      <c r="P18" s="4">
        <v>3</v>
      </c>
      <c r="Q18" s="8">
        <v>140100</v>
      </c>
      <c r="R18" s="9">
        <v>11675</v>
      </c>
      <c r="S18" s="8">
        <v>146700</v>
      </c>
      <c r="T18" s="9">
        <f t="shared" si="9"/>
        <v>12225</v>
      </c>
      <c r="U18" s="2">
        <f t="shared" si="7"/>
        <v>6600</v>
      </c>
    </row>
    <row r="19" spans="1:21" x14ac:dyDescent="0.35">
      <c r="G19" s="4">
        <v>4</v>
      </c>
      <c r="H19" s="4">
        <v>3</v>
      </c>
      <c r="I19" s="8">
        <v>129200</v>
      </c>
      <c r="J19" s="9">
        <v>10766.67</v>
      </c>
      <c r="K19" s="8">
        <v>135300</v>
      </c>
      <c r="L19" s="9">
        <f t="shared" si="8"/>
        <v>11275</v>
      </c>
      <c r="M19" s="2">
        <f t="shared" si="1"/>
        <v>6100</v>
      </c>
      <c r="O19" s="4">
        <v>4</v>
      </c>
      <c r="P19" s="4">
        <v>3</v>
      </c>
      <c r="Q19" s="8">
        <v>147200</v>
      </c>
      <c r="R19" s="9">
        <v>12266.67</v>
      </c>
      <c r="S19" s="8">
        <v>154000</v>
      </c>
      <c r="T19" s="9">
        <f t="shared" si="9"/>
        <v>12833.333333333334</v>
      </c>
      <c r="U19" s="2">
        <f t="shared" si="7"/>
        <v>6800</v>
      </c>
    </row>
    <row r="20" spans="1:21" x14ac:dyDescent="0.35">
      <c r="G20" s="4">
        <v>5</v>
      </c>
      <c r="H20" s="4" t="s">
        <v>0</v>
      </c>
      <c r="I20" s="8">
        <v>138900</v>
      </c>
      <c r="J20" s="9">
        <v>11575</v>
      </c>
      <c r="K20" s="8">
        <v>145400</v>
      </c>
      <c r="L20" s="9">
        <f t="shared" si="8"/>
        <v>12116.666666666666</v>
      </c>
      <c r="M20" s="2">
        <f t="shared" si="1"/>
        <v>6500</v>
      </c>
      <c r="O20" s="4">
        <v>5</v>
      </c>
      <c r="P20" s="4" t="s">
        <v>0</v>
      </c>
      <c r="Q20" s="8">
        <v>155500</v>
      </c>
      <c r="R20" s="9">
        <v>12958.33</v>
      </c>
      <c r="S20" s="8">
        <v>162700</v>
      </c>
      <c r="T20" s="9">
        <f t="shared" si="9"/>
        <v>13558.333333333334</v>
      </c>
      <c r="U20" s="2">
        <f t="shared" si="7"/>
        <v>7200</v>
      </c>
    </row>
    <row r="21" spans="1:21" x14ac:dyDescent="0.35">
      <c r="G21" s="4">
        <v>6</v>
      </c>
      <c r="H21" s="4" t="s">
        <v>0</v>
      </c>
      <c r="I21" s="8">
        <v>149300</v>
      </c>
      <c r="J21" s="9">
        <v>12441.67</v>
      </c>
      <c r="K21" s="8">
        <v>156200</v>
      </c>
      <c r="L21" s="9">
        <f t="shared" si="8"/>
        <v>13016.666666666666</v>
      </c>
      <c r="M21" s="2">
        <f t="shared" si="1"/>
        <v>6900</v>
      </c>
      <c r="O21" s="4">
        <v>6</v>
      </c>
      <c r="P21" s="4" t="s">
        <v>0</v>
      </c>
      <c r="Q21" s="8">
        <v>166600</v>
      </c>
      <c r="R21" s="9">
        <v>13883.33</v>
      </c>
      <c r="S21" s="8">
        <v>174300</v>
      </c>
      <c r="T21" s="9">
        <f t="shared" si="9"/>
        <v>14525</v>
      </c>
      <c r="U21" s="2">
        <f t="shared" si="7"/>
        <v>7700</v>
      </c>
    </row>
    <row r="22" spans="1:21" x14ac:dyDescent="0.35">
      <c r="G22" s="4">
        <v>7</v>
      </c>
      <c r="H22" s="4" t="s">
        <v>0</v>
      </c>
      <c r="I22" s="8">
        <v>160800</v>
      </c>
      <c r="J22" s="9">
        <v>13400</v>
      </c>
      <c r="K22" s="8">
        <v>168200</v>
      </c>
      <c r="L22" s="9">
        <f t="shared" si="8"/>
        <v>14016.666666666666</v>
      </c>
      <c r="M22" s="2">
        <f t="shared" si="1"/>
        <v>7400</v>
      </c>
      <c r="O22" s="4">
        <v>7</v>
      </c>
      <c r="P22" s="4" t="s">
        <v>0</v>
      </c>
      <c r="Q22" s="8">
        <v>178400</v>
      </c>
      <c r="R22" s="9">
        <v>14866.67</v>
      </c>
      <c r="S22" s="8">
        <v>186700</v>
      </c>
      <c r="T22" s="9">
        <f t="shared" si="9"/>
        <v>15558.333333333334</v>
      </c>
      <c r="U22" s="2">
        <f t="shared" si="7"/>
        <v>8300</v>
      </c>
    </row>
    <row r="23" spans="1:21" x14ac:dyDescent="0.35">
      <c r="G23" s="4">
        <v>8</v>
      </c>
      <c r="H23" s="4" t="s">
        <v>0</v>
      </c>
      <c r="I23" s="8">
        <v>173800</v>
      </c>
      <c r="J23" s="9">
        <v>14483.33</v>
      </c>
      <c r="K23" s="8">
        <v>181800</v>
      </c>
      <c r="L23" s="9">
        <f t="shared" si="8"/>
        <v>15150</v>
      </c>
      <c r="M23" s="2">
        <f t="shared" si="1"/>
        <v>8000</v>
      </c>
      <c r="O23" s="4">
        <v>8</v>
      </c>
      <c r="P23" s="4" t="s">
        <v>0</v>
      </c>
      <c r="Q23" s="8">
        <v>191100</v>
      </c>
      <c r="R23" s="9">
        <v>15925</v>
      </c>
      <c r="S23" s="8">
        <v>199900</v>
      </c>
      <c r="T23" s="9">
        <f t="shared" si="9"/>
        <v>16658.333333333332</v>
      </c>
      <c r="U23" s="2">
        <f t="shared" si="7"/>
        <v>8800</v>
      </c>
    </row>
    <row r="24" spans="1:21" x14ac:dyDescent="0.35">
      <c r="G24" s="4">
        <v>9</v>
      </c>
      <c r="H24" s="4" t="s">
        <v>0</v>
      </c>
      <c r="I24" s="8">
        <v>188400</v>
      </c>
      <c r="J24" s="9">
        <v>15700</v>
      </c>
      <c r="K24" s="8">
        <v>197100</v>
      </c>
      <c r="L24" s="9">
        <f t="shared" si="8"/>
        <v>16425</v>
      </c>
      <c r="M24" s="2">
        <f t="shared" si="1"/>
        <v>8700</v>
      </c>
      <c r="O24" s="4">
        <v>9</v>
      </c>
      <c r="P24" s="4" t="s">
        <v>0</v>
      </c>
      <c r="Q24" s="8">
        <v>206300</v>
      </c>
      <c r="R24" s="9">
        <v>17191.669999999998</v>
      </c>
      <c r="S24" s="8">
        <v>215800</v>
      </c>
      <c r="T24" s="9">
        <f t="shared" si="9"/>
        <v>17983.333333333332</v>
      </c>
      <c r="U24" s="2">
        <f>S24-Q24</f>
        <v>9500</v>
      </c>
    </row>
    <row r="26" spans="1:21" x14ac:dyDescent="0.35">
      <c r="A26" s="12" t="s">
        <v>25</v>
      </c>
      <c r="L26" s="19"/>
    </row>
    <row r="27" spans="1:21" x14ac:dyDescent="0.35">
      <c r="A27" s="1" t="s">
        <v>29</v>
      </c>
    </row>
    <row r="28" spans="1:21" x14ac:dyDescent="0.35">
      <c r="A28" s="1" t="s">
        <v>30</v>
      </c>
    </row>
    <row r="30" spans="1:21" x14ac:dyDescent="0.35">
      <c r="A30" s="12" t="s">
        <v>33</v>
      </c>
    </row>
    <row r="31" spans="1:21" x14ac:dyDescent="0.35">
      <c r="A31" s="1" t="s">
        <v>34</v>
      </c>
    </row>
    <row r="32" spans="1:21" x14ac:dyDescent="0.35">
      <c r="A32" s="1" t="s">
        <v>35</v>
      </c>
    </row>
  </sheetData>
  <mergeCells count="2">
    <mergeCell ref="G1:M1"/>
    <mergeCell ref="O1:U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No Action</vt:lpstr>
      <vt:lpstr>W Action</vt:lpstr>
      <vt:lpstr>RA for Prof AS FAS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Barrios, Princy</dc:creator>
  <cp:lastModifiedBy>Aimee Villarica</cp:lastModifiedBy>
  <dcterms:created xsi:type="dcterms:W3CDTF">2021-08-02T23:48:52Z</dcterms:created>
  <dcterms:modified xsi:type="dcterms:W3CDTF">2023-10-09T19:51:27Z</dcterms:modified>
</cp:coreProperties>
</file>